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6075" windowHeight="7260" tabRatio="601" activeTab="0"/>
  </bookViews>
  <sheets>
    <sheet name="Смета" sheetId="1" r:id="rId1"/>
  </sheets>
  <definedNames>
    <definedName name="_xlnm._FilterDatabase" localSheetId="0" hidden="1">'Смета'!$A$9:$Q$77</definedName>
    <definedName name="_xlnm.Print_Titles" localSheetId="0">'Смета'!$9:$9</definedName>
    <definedName name="_xlnm.Print_Area" localSheetId="0">'Смета'!$A$1:$M$101</definedName>
  </definedNames>
  <calcPr fullCalcOnLoad="1" fullPrecision="0" refMode="R1C1"/>
</workbook>
</file>

<file path=xl/sharedStrings.xml><?xml version="1.0" encoding="utf-8"?>
<sst xmlns="http://schemas.openxmlformats.org/spreadsheetml/2006/main" count="187" uniqueCount="114">
  <si>
    <t>№ п/п</t>
  </si>
  <si>
    <t>м2</t>
  </si>
  <si>
    <t>кг</t>
  </si>
  <si>
    <t>Найменування обсягів робіт</t>
  </si>
  <si>
    <t>Од. вимір.</t>
  </si>
  <si>
    <t>Кількість</t>
  </si>
  <si>
    <t>Найменування</t>
  </si>
  <si>
    <t>Од. вим.</t>
  </si>
  <si>
    <t>Норма витр.</t>
  </si>
  <si>
    <t>Всього по матеріалам:</t>
  </si>
  <si>
    <t>Матеріали</t>
  </si>
  <si>
    <t>Всього по  роботах:</t>
  </si>
  <si>
    <t>Варт. од. вим. грн. , без ПДВ</t>
  </si>
  <si>
    <t>Всього, грн., 
без ПДВ</t>
  </si>
  <si>
    <t>Вартість грн., без ПДВ.</t>
  </si>
  <si>
    <t>шт.</t>
  </si>
  <si>
    <t>ПДВ 20%:</t>
  </si>
  <si>
    <t>Поставка замовника</t>
  </si>
  <si>
    <t>Признак поставки замовника</t>
  </si>
  <si>
    <t>У тому числі вартість матеріалів поставки замовника:</t>
  </si>
  <si>
    <t>Вартість матеріалів поставки замовника без ПДВ 20%, грн:</t>
  </si>
  <si>
    <t>Вартість матеріалів поставки замовника з ПДВ 20%, грн:</t>
  </si>
  <si>
    <t>Грунтовка  "Ceresіt" СТ-17</t>
  </si>
  <si>
    <t>Додаткові роботи</t>
  </si>
  <si>
    <t>Піднімання матеріалів замовника вручну</t>
  </si>
  <si>
    <t>посл.</t>
  </si>
  <si>
    <t>Всього  по кошторису без ПДВ, грн:</t>
  </si>
  <si>
    <t>Всього  по кошторису з ПДВ, грн:</t>
  </si>
  <si>
    <t>Плитка  керамічна підлогова</t>
  </si>
  <si>
    <t>Круги абразивні відрізні, діаметр 180х3 мм</t>
  </si>
  <si>
    <t>Клей для плитки  "Ceresіt" СМ-17</t>
  </si>
  <si>
    <t>Затираюча суміш "Ceresit" СЕ-40</t>
  </si>
  <si>
    <t>Пластмасові фіксатори (хрестики)</t>
  </si>
  <si>
    <t>Вивіз сміття з навантаженням та утилізаціею (до 10т)</t>
  </si>
  <si>
    <t>шт</t>
  </si>
  <si>
    <t>заклепки алюмінієві</t>
  </si>
  <si>
    <t>м</t>
  </si>
  <si>
    <t>Улаштування деформаційних швів</t>
  </si>
  <si>
    <t>Жгут пвх 10мм</t>
  </si>
  <si>
    <t>т</t>
  </si>
  <si>
    <t>туба</t>
  </si>
  <si>
    <t>л</t>
  </si>
  <si>
    <t>Праймер техноніколь №1</t>
  </si>
  <si>
    <t>Дощоприймальна воронка з електропідігрівом</t>
  </si>
  <si>
    <t xml:space="preserve">Полиуретановый герметик Sikaflex, 600 мл </t>
  </si>
  <si>
    <t>м/п</t>
  </si>
  <si>
    <t xml:space="preserve">Демонтаж касет цоколя тераси із композиту </t>
  </si>
  <si>
    <t>Демонтаж капельника з мембрани</t>
  </si>
  <si>
    <t>Демонтаж утеплення цоколя з мінеральної вати</t>
  </si>
  <si>
    <t>Демонтаж керамічної плитки 300х300</t>
  </si>
  <si>
    <t>Демонтаж армованої стяжки товщиною 70мм</t>
  </si>
  <si>
    <t>Демонтаж гідроізоляції мякої покрівлі (2 шари руберойду)</t>
  </si>
  <si>
    <t>Демонтаж примикань парапетів з руберойду</t>
  </si>
  <si>
    <t>Демонтаж воронки</t>
  </si>
  <si>
    <t>Демонтаж екструдованого утеплювача покрівлі 100мм</t>
  </si>
  <si>
    <t>Очищення стяжки, з вибиванням пошкодженних місць</t>
  </si>
  <si>
    <t xml:space="preserve">Грунтування стяжки </t>
  </si>
  <si>
    <t>Нанесення адгезивного розчину</t>
  </si>
  <si>
    <t>Ремонт стяжки окремими місцями</t>
  </si>
  <si>
    <t xml:space="preserve">Влаштування викружки </t>
  </si>
  <si>
    <t>Монтаж воронки</t>
  </si>
  <si>
    <t>Ізоляція примикань (підсилюючий шар)</t>
  </si>
  <si>
    <t xml:space="preserve">Влаштування утеплення парапету віконної системи </t>
  </si>
  <si>
    <t>Монтаж прижимної планки</t>
  </si>
  <si>
    <t>Монтаж касет з композиту</t>
  </si>
  <si>
    <t>Улаштування гідроізоляції</t>
  </si>
  <si>
    <t>Улаштування плитки на клей</t>
  </si>
  <si>
    <t>Монтаж капельника з мембраны</t>
  </si>
  <si>
    <t>Грунтовка Thomsit R777</t>
  </si>
  <si>
    <t>Cуміш Ceresit CD30</t>
  </si>
  <si>
    <t>Суміш Ceresit CD22</t>
  </si>
  <si>
    <t>Гідроізоляція бікроеласт</t>
  </si>
  <si>
    <t>Прижимна планка</t>
  </si>
  <si>
    <t>Бітумна мастика</t>
  </si>
  <si>
    <t xml:space="preserve">Бітумна мастика </t>
  </si>
  <si>
    <t>Улаштування армованої стяжки товш. 65мм</t>
  </si>
  <si>
    <t>Демонтаж прижимних планок віконної системи шюко</t>
  </si>
  <si>
    <t>Газ (пропан)</t>
  </si>
  <si>
    <t>Бітумний клей техноніколь</t>
  </si>
  <si>
    <t>ЕППС 50мм</t>
  </si>
  <si>
    <t xml:space="preserve">Техноніколь ЕПП </t>
  </si>
  <si>
    <t>Дюбель 6х40</t>
  </si>
  <si>
    <t>гідроізоляція Ceresit CR 65</t>
  </si>
  <si>
    <t>Стяжка для підлоги армована ПСП-031</t>
  </si>
  <si>
    <t>Тендерне завдання</t>
  </si>
  <si>
    <t>Доставка материалов на объект</t>
  </si>
  <si>
    <t>Ізоляція примикань (огородження та металоконструкції їнженерного обладнання)</t>
  </si>
  <si>
    <t>Влаштування рулонної гідроізоляції в 2 шари</t>
  </si>
  <si>
    <t>Тераса відм.+21.600, +41.850, +46.050</t>
  </si>
  <si>
    <t>Ремонт залізобетонних конструкцій зі застосування цементно-полімерними матеріалами (БАСФ) 20мм.</t>
  </si>
  <si>
    <t>MasterEmaco S560FR</t>
  </si>
  <si>
    <t>Грунтовка "Бетон-контакт"</t>
  </si>
  <si>
    <t>Ін’єктування порожнин під існуючою гідроізоляцією полімерним двокомпонентним гелем.</t>
  </si>
  <si>
    <t xml:space="preserve"> MasterRoc MP 355 1К</t>
  </si>
  <si>
    <t xml:space="preserve"> MasterRoc MP 355 1К Acc</t>
  </si>
  <si>
    <t>Очистка поверхні існуючих конструкцій від залишків старих матеріалів (в тому числі гідроізоляції) механічним методом вручну.</t>
  </si>
  <si>
    <t>Нанесення просочувальної гідроізоляції (ґрунтування) бетонних поверхонь перед нанесенням гідроізоляції.</t>
  </si>
  <si>
    <t xml:space="preserve"> Нанесення гідроізоляційної мастики за два рази із армуванням геотекстилем </t>
  </si>
  <si>
    <t>Геотекстиль Typar SF-56</t>
  </si>
  <si>
    <t>Мастика  гіпердесмо</t>
  </si>
  <si>
    <t>Капельник Шюко</t>
  </si>
  <si>
    <t>Примітки:</t>
  </si>
  <si>
    <t>1.</t>
  </si>
  <si>
    <t>2.</t>
  </si>
  <si>
    <t>3.</t>
  </si>
  <si>
    <t>Всі тимчасові заходи для виконання робіт в діючій будівлі виконує Підрядник.</t>
  </si>
  <si>
    <t>Работи вииконувати з дориманням всіх норм і правил та технології відповідно до чинного законодавства УкраЇни.</t>
  </si>
  <si>
    <t>4.</t>
  </si>
  <si>
    <t>Прибирання робочих місць та вивоз мусора виконувати щоденно в мішках (зона складування мусора відсутня).</t>
  </si>
  <si>
    <t>5.</t>
  </si>
  <si>
    <t>Забеспечення робочих місць тимчасовим освітлення у вечірній та нічний час виконує Підрядник (Замовник надає точку підключення).</t>
  </si>
  <si>
    <t>Розробка графіку та ППР на виконання робіт.</t>
  </si>
  <si>
    <t>6.</t>
  </si>
  <si>
    <t>Термін виконання робіт 90 діб.</t>
  </si>
</sst>
</file>

<file path=xl/styles.xml><?xml version="1.0" encoding="utf-8"?>
<styleSheet xmlns="http://schemas.openxmlformats.org/spreadsheetml/2006/main">
  <numFmts count="7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&quot;грн&quot;;\-#,##0&quot;грн&quot;"/>
    <numFmt numFmtId="197" formatCode="#,##0&quot;грн&quot;;[Red]\-#,##0&quot;грн&quot;"/>
    <numFmt numFmtId="198" formatCode="#,##0.00&quot;грн&quot;;\-#,##0.00&quot;грн&quot;"/>
    <numFmt numFmtId="199" formatCode="#,##0.00&quot;грн&quot;;[Red]\-#,##0.00&quot;грн&quot;"/>
    <numFmt numFmtId="200" formatCode="_-* #,##0&quot;грн&quot;_-;\-* #,##0&quot;грн&quot;_-;_-* &quot;-&quot;&quot;грн&quot;_-;_-@_-"/>
    <numFmt numFmtId="201" formatCode="_-* #,##0_г_р_н_-;\-* #,##0_г_р_н_-;_-* &quot;-&quot;_г_р_н_-;_-@_-"/>
    <numFmt numFmtId="202" formatCode="_-* #,##0.00&quot;грн&quot;_-;\-* #,##0.00&quot;грн&quot;_-;_-* &quot;-&quot;??&quot;грн&quot;_-;_-@_-"/>
    <numFmt numFmtId="203" formatCode="_-* #,##0.00_г_р_н_-;\-* #,##0.00_г_р_н_-;_-* &quot;-&quot;??_г_р_н_-;_-@_-"/>
    <numFmt numFmtId="204" formatCode="#,##0\ &quot;к.&quot;;\-#,##0\ &quot;к.&quot;"/>
    <numFmt numFmtId="205" formatCode="#,##0\ &quot;к.&quot;;[Red]\-#,##0\ &quot;к.&quot;"/>
    <numFmt numFmtId="206" formatCode="#,##0.00\ &quot;к.&quot;;\-#,##0.00\ &quot;к.&quot;"/>
    <numFmt numFmtId="207" formatCode="#,##0.00\ &quot;к.&quot;;[Red]\-#,##0.00\ &quot;к.&quot;"/>
    <numFmt numFmtId="208" formatCode="_-* #,##0\ &quot;к.&quot;_-;\-* #,##0\ &quot;к.&quot;_-;_-* &quot;-&quot;\ &quot;к.&quot;_-;_-@_-"/>
    <numFmt numFmtId="209" formatCode="_-* #,##0\ _к_._-;\-* #,##0\ _к_._-;_-* &quot;-&quot;\ _к_._-;_-@_-"/>
    <numFmt numFmtId="210" formatCode="_-* #,##0.00\ &quot;к.&quot;_-;\-* #,##0.00\ &quot;к.&quot;_-;_-* &quot;-&quot;??\ &quot;к.&quot;_-;_-@_-"/>
    <numFmt numFmtId="211" formatCode="_-* #,##0.00\ _к_._-;\-* #,##0.00\ _к_._-;_-* &quot;-&quot;??\ _к_._-;_-@_-"/>
    <numFmt numFmtId="212" formatCode="0.000"/>
    <numFmt numFmtId="213" formatCode="0.0000"/>
    <numFmt numFmtId="214" formatCode="0.0"/>
    <numFmt numFmtId="215" formatCode="0.00000"/>
    <numFmt numFmtId="216" formatCode="0.0000000"/>
    <numFmt numFmtId="217" formatCode="0.000000"/>
    <numFmt numFmtId="218" formatCode="[$$-409]#,##0.00"/>
    <numFmt numFmtId="219" formatCode="#,##0.000"/>
    <numFmt numFmtId="220" formatCode="#,##0.00_ ;[Red]\-#,##0.00\ "/>
    <numFmt numFmtId="221" formatCode="#,##0.0000"/>
    <numFmt numFmtId="222" formatCode="&quot;Да&quot;;&quot;Да&quot;;&quot;Нет&quot;"/>
    <numFmt numFmtId="223" formatCode="&quot;Истина&quot;;&quot;Истина&quot;;&quot;Ложь&quot;"/>
    <numFmt numFmtId="224" formatCode="&quot;Вкл&quot;;&quot;Вкл&quot;;&quot;Выкл&quot;"/>
    <numFmt numFmtId="225" formatCode="[$€-2]\ ###,000_);[Red]\([$€-2]\ ###,000\)"/>
    <numFmt numFmtId="226" formatCode="#,##0.00_р_."/>
  </numFmts>
  <fonts count="51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Palatino Linotype"/>
      <family val="1"/>
    </font>
    <font>
      <i/>
      <sz val="10"/>
      <name val="Palatino Linotype"/>
      <family val="1"/>
    </font>
    <font>
      <sz val="10"/>
      <color indexed="9"/>
      <name val="Palatino Linotype"/>
      <family val="1"/>
    </font>
    <font>
      <i/>
      <sz val="12"/>
      <name val="Palatino Linotype"/>
      <family val="1"/>
    </font>
    <font>
      <sz val="12"/>
      <name val="Palatino Linotype"/>
      <family val="1"/>
    </font>
    <font>
      <b/>
      <i/>
      <sz val="12"/>
      <name val="Palatino Linotype"/>
      <family val="1"/>
    </font>
    <font>
      <sz val="12"/>
      <color indexed="8"/>
      <name val="Palatino Linotype"/>
      <family val="1"/>
    </font>
    <font>
      <sz val="12"/>
      <color indexed="10"/>
      <name val="Palatino Linotype"/>
      <family val="1"/>
    </font>
    <font>
      <b/>
      <sz val="12"/>
      <name val="Palatino Linotype"/>
      <family val="1"/>
    </font>
    <font>
      <b/>
      <i/>
      <sz val="1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Palatino Linotype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2" fillId="0" borderId="0">
      <alignment/>
      <protection/>
    </xf>
    <xf numFmtId="0" fontId="4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83">
    <xf numFmtId="0" fontId="0" fillId="0" borderId="0" xfId="0" applyAlignment="1">
      <alignment/>
    </xf>
    <xf numFmtId="0" fontId="6" fillId="32" borderId="0" xfId="0" applyFont="1" applyFill="1" applyAlignment="1">
      <alignment/>
    </xf>
    <xf numFmtId="0" fontId="6" fillId="32" borderId="0" xfId="0" applyFont="1" applyFill="1" applyBorder="1" applyAlignment="1">
      <alignment wrapText="1"/>
    </xf>
    <xf numFmtId="0" fontId="6" fillId="32" borderId="0" xfId="0" applyFont="1" applyFill="1" applyBorder="1" applyAlignment="1">
      <alignment horizontal="center"/>
    </xf>
    <xf numFmtId="0" fontId="6" fillId="32" borderId="0" xfId="0" applyFont="1" applyFill="1" applyBorder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Border="1" applyAlignment="1">
      <alignment wrapText="1"/>
    </xf>
    <xf numFmtId="2" fontId="6" fillId="0" borderId="0" xfId="0" applyNumberFormat="1" applyFont="1" applyFill="1" applyBorder="1" applyAlignment="1">
      <alignment wrapText="1"/>
    </xf>
    <xf numFmtId="0" fontId="10" fillId="0" borderId="0" xfId="0" applyFont="1" applyFill="1" applyAlignment="1">
      <alignment/>
    </xf>
    <xf numFmtId="0" fontId="6" fillId="32" borderId="1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1" fillId="0" borderId="14" xfId="0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4" fontId="10" fillId="33" borderId="18" xfId="0" applyNumberFormat="1" applyFont="1" applyFill="1" applyBorder="1" applyAlignment="1">
      <alignment vertical="center" wrapText="1"/>
    </xf>
    <xf numFmtId="4" fontId="10" fillId="33" borderId="18" xfId="0" applyNumberFormat="1" applyFont="1" applyFill="1" applyBorder="1" applyAlignment="1">
      <alignment horizontal="right" vertical="center" wrapText="1"/>
    </xf>
    <xf numFmtId="4" fontId="10" fillId="33" borderId="19" xfId="0" applyNumberFormat="1" applyFont="1" applyFill="1" applyBorder="1" applyAlignment="1">
      <alignment horizontal="right" vertical="center" wrapText="1"/>
    </xf>
    <xf numFmtId="0" fontId="11" fillId="0" borderId="20" xfId="0" applyFont="1" applyFill="1" applyBorder="1" applyAlignment="1">
      <alignment horizontal="right" vertical="center" wrapText="1"/>
    </xf>
    <xf numFmtId="0" fontId="11" fillId="0" borderId="21" xfId="0" applyFont="1" applyFill="1" applyBorder="1" applyAlignment="1">
      <alignment horizontal="right" vertical="center" wrapText="1"/>
    </xf>
    <xf numFmtId="0" fontId="11" fillId="0" borderId="22" xfId="0" applyFont="1" applyFill="1" applyBorder="1" applyAlignment="1">
      <alignment horizontal="right" vertical="center" wrapText="1"/>
    </xf>
    <xf numFmtId="0" fontId="11" fillId="0" borderId="23" xfId="0" applyFont="1" applyFill="1" applyBorder="1" applyAlignment="1">
      <alignment horizontal="right" vertical="center" wrapText="1"/>
    </xf>
    <xf numFmtId="0" fontId="10" fillId="0" borderId="18" xfId="0" applyFont="1" applyFill="1" applyBorder="1" applyAlignment="1">
      <alignment horizontal="center" vertical="center" wrapText="1"/>
    </xf>
    <xf numFmtId="4" fontId="10" fillId="0" borderId="19" xfId="0" applyNumberFormat="1" applyFont="1" applyFill="1" applyBorder="1" applyAlignment="1">
      <alignment horizontal="right" vertical="center" wrapText="1"/>
    </xf>
    <xf numFmtId="0" fontId="10" fillId="32" borderId="14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vertical="center" wrapText="1"/>
    </xf>
    <xf numFmtId="4" fontId="10" fillId="0" borderId="18" xfId="0" applyNumberFormat="1" applyFont="1" applyFill="1" applyBorder="1" applyAlignment="1">
      <alignment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vertical="center" wrapText="1"/>
    </xf>
    <xf numFmtId="4" fontId="12" fillId="32" borderId="18" xfId="0" applyNumberFormat="1" applyFont="1" applyFill="1" applyBorder="1" applyAlignment="1">
      <alignment vertic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 vertical="center"/>
    </xf>
    <xf numFmtId="220" fontId="13" fillId="0" borderId="0" xfId="0" applyNumberFormat="1" applyFont="1" applyFill="1" applyAlignment="1">
      <alignment horizontal="center" vertical="center"/>
    </xf>
    <xf numFmtId="4" fontId="10" fillId="0" borderId="18" xfId="0" applyNumberFormat="1" applyFont="1" applyFill="1" applyBorder="1" applyAlignment="1">
      <alignment horizontal="right" vertical="center" wrapText="1"/>
    </xf>
    <xf numFmtId="4" fontId="10" fillId="0" borderId="25" xfId="0" applyNumberFormat="1" applyFont="1" applyFill="1" applyBorder="1" applyAlignment="1">
      <alignment horizontal="right" vertical="center" wrapText="1"/>
    </xf>
    <xf numFmtId="0" fontId="10" fillId="0" borderId="18" xfId="0" applyFont="1" applyFill="1" applyBorder="1" applyAlignment="1">
      <alignment horizontal="right" vertical="center" wrapText="1"/>
    </xf>
    <xf numFmtId="0" fontId="10" fillId="0" borderId="18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0" fillId="32" borderId="24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vertical="center" wrapText="1"/>
    </xf>
    <xf numFmtId="0" fontId="10" fillId="33" borderId="18" xfId="0" applyFont="1" applyFill="1" applyBorder="1" applyAlignment="1">
      <alignment vertical="center" wrapText="1"/>
    </xf>
    <xf numFmtId="4" fontId="10" fillId="33" borderId="25" xfId="0" applyNumberFormat="1" applyFont="1" applyFill="1" applyBorder="1" applyAlignment="1">
      <alignment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vertical="center" wrapText="1"/>
    </xf>
    <xf numFmtId="0" fontId="10" fillId="0" borderId="26" xfId="0" applyFont="1" applyFill="1" applyBorder="1" applyAlignment="1">
      <alignment wrapText="1"/>
    </xf>
    <xf numFmtId="0" fontId="10" fillId="0" borderId="26" xfId="0" applyFont="1" applyFill="1" applyBorder="1" applyAlignment="1">
      <alignment horizontal="right" vertical="center" wrapText="1"/>
    </xf>
    <xf numFmtId="4" fontId="10" fillId="0" borderId="26" xfId="0" applyNumberFormat="1" applyFont="1" applyFill="1" applyBorder="1" applyAlignment="1">
      <alignment horizontal="right" vertical="center" wrapText="1"/>
    </xf>
    <xf numFmtId="4" fontId="10" fillId="32" borderId="29" xfId="0" applyNumberFormat="1" applyFont="1" applyFill="1" applyBorder="1" applyAlignment="1">
      <alignment horizontal="right" vertical="center" wrapText="1"/>
    </xf>
    <xf numFmtId="0" fontId="10" fillId="32" borderId="30" xfId="0" applyFont="1" applyFill="1" applyBorder="1" applyAlignment="1">
      <alignment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vertical="center"/>
    </xf>
    <xf numFmtId="4" fontId="11" fillId="0" borderId="32" xfId="0" applyNumberFormat="1" applyFont="1" applyFill="1" applyBorder="1" applyAlignment="1">
      <alignment horizontal="right" vertical="center" wrapText="1"/>
    </xf>
    <xf numFmtId="0" fontId="11" fillId="0" borderId="33" xfId="0" applyFont="1" applyFill="1" applyBorder="1" applyAlignment="1">
      <alignment horizontal="right" vertical="center" wrapText="1"/>
    </xf>
    <xf numFmtId="0" fontId="10" fillId="0" borderId="31" xfId="0" applyFont="1" applyFill="1" applyBorder="1" applyAlignment="1">
      <alignment horizontal="right" vertical="center"/>
    </xf>
    <xf numFmtId="4" fontId="11" fillId="0" borderId="34" xfId="0" applyNumberFormat="1" applyFont="1" applyFill="1" applyBorder="1" applyAlignment="1">
      <alignment horizontal="right" vertical="center" wrapText="1"/>
    </xf>
    <xf numFmtId="0" fontId="10" fillId="0" borderId="17" xfId="0" applyFont="1" applyFill="1" applyBorder="1" applyAlignment="1">
      <alignment/>
    </xf>
    <xf numFmtId="0" fontId="14" fillId="0" borderId="18" xfId="0" applyFont="1" applyFill="1" applyBorder="1" applyAlignment="1">
      <alignment vertical="center" wrapText="1"/>
    </xf>
    <xf numFmtId="4" fontId="11" fillId="0" borderId="19" xfId="0" applyNumberFormat="1" applyFont="1" applyFill="1" applyBorder="1" applyAlignment="1">
      <alignment vertical="center" wrapText="1"/>
    </xf>
    <xf numFmtId="1" fontId="10" fillId="0" borderId="18" xfId="0" applyNumberFormat="1" applyFont="1" applyFill="1" applyBorder="1" applyAlignment="1">
      <alignment/>
    </xf>
    <xf numFmtId="1" fontId="10" fillId="0" borderId="18" xfId="0" applyNumberFormat="1" applyFont="1" applyFill="1" applyBorder="1" applyAlignment="1">
      <alignment horizontal="center"/>
    </xf>
    <xf numFmtId="4" fontId="11" fillId="0" borderId="25" xfId="0" applyNumberFormat="1" applyFont="1" applyFill="1" applyBorder="1" applyAlignment="1">
      <alignment vertical="center" wrapText="1"/>
    </xf>
    <xf numFmtId="0" fontId="14" fillId="0" borderId="18" xfId="0" applyFont="1" applyFill="1" applyBorder="1" applyAlignment="1">
      <alignment horizontal="center"/>
    </xf>
    <xf numFmtId="0" fontId="14" fillId="0" borderId="18" xfId="0" applyFont="1" applyFill="1" applyBorder="1" applyAlignment="1">
      <alignment/>
    </xf>
    <xf numFmtId="4" fontId="11" fillId="0" borderId="19" xfId="0" applyNumberFormat="1" applyFont="1" applyFill="1" applyBorder="1" applyAlignment="1">
      <alignment horizontal="right" vertical="center" wrapText="1"/>
    </xf>
    <xf numFmtId="1" fontId="10" fillId="0" borderId="14" xfId="0" applyNumberFormat="1" applyFont="1" applyFill="1" applyBorder="1" applyAlignment="1">
      <alignment/>
    </xf>
    <xf numFmtId="1" fontId="10" fillId="0" borderId="25" xfId="0" applyNumberFormat="1" applyFont="1" applyFill="1" applyBorder="1" applyAlignment="1">
      <alignment/>
    </xf>
    <xf numFmtId="0" fontId="14" fillId="0" borderId="35" xfId="0" applyFont="1" applyFill="1" applyBorder="1" applyAlignment="1">
      <alignment vertical="center" wrapText="1"/>
    </xf>
    <xf numFmtId="4" fontId="11" fillId="0" borderId="36" xfId="0" applyNumberFormat="1" applyFont="1" applyFill="1" applyBorder="1" applyAlignment="1">
      <alignment vertical="center" wrapText="1"/>
    </xf>
    <xf numFmtId="0" fontId="10" fillId="0" borderId="35" xfId="0" applyFont="1" applyFill="1" applyBorder="1" applyAlignment="1">
      <alignment vertical="center" wrapText="1"/>
    </xf>
    <xf numFmtId="2" fontId="10" fillId="0" borderId="0" xfId="0" applyNumberFormat="1" applyFont="1" applyFill="1" applyAlignment="1">
      <alignment/>
    </xf>
    <xf numFmtId="0" fontId="10" fillId="0" borderId="37" xfId="0" applyFont="1" applyFill="1" applyBorder="1" applyAlignment="1">
      <alignment/>
    </xf>
    <xf numFmtId="0" fontId="14" fillId="0" borderId="38" xfId="0" applyFont="1" applyFill="1" applyBorder="1" applyAlignment="1">
      <alignment vertical="center" wrapText="1"/>
    </xf>
    <xf numFmtId="4" fontId="11" fillId="0" borderId="39" xfId="0" applyNumberFormat="1" applyFont="1" applyFill="1" applyBorder="1" applyAlignment="1">
      <alignment vertical="center" wrapText="1"/>
    </xf>
    <xf numFmtId="1" fontId="10" fillId="0" borderId="40" xfId="0" applyNumberFormat="1" applyFont="1" applyFill="1" applyBorder="1" applyAlignment="1">
      <alignment/>
    </xf>
    <xf numFmtId="1" fontId="10" fillId="0" borderId="38" xfId="0" applyNumberFormat="1" applyFont="1" applyFill="1" applyBorder="1" applyAlignment="1">
      <alignment/>
    </xf>
    <xf numFmtId="1" fontId="10" fillId="0" borderId="38" xfId="0" applyNumberFormat="1" applyFont="1" applyFill="1" applyBorder="1" applyAlignment="1">
      <alignment horizontal="center"/>
    </xf>
    <xf numFmtId="1" fontId="10" fillId="0" borderId="41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center" wrapText="1"/>
    </xf>
    <xf numFmtId="2" fontId="14" fillId="0" borderId="0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14" fillId="32" borderId="0" xfId="0" applyFont="1" applyFill="1" applyBorder="1" applyAlignment="1">
      <alignment wrapText="1"/>
    </xf>
    <xf numFmtId="0" fontId="14" fillId="0" borderId="0" xfId="0" applyFont="1" applyFill="1" applyAlignment="1">
      <alignment wrapText="1"/>
    </xf>
    <xf numFmtId="0" fontId="11" fillId="0" borderId="40" xfId="0" applyFont="1" applyFill="1" applyBorder="1" applyAlignment="1">
      <alignment horizontal="right" vertical="center" wrapText="1"/>
    </xf>
    <xf numFmtId="0" fontId="10" fillId="0" borderId="42" xfId="0" applyFont="1" applyFill="1" applyBorder="1" applyAlignment="1">
      <alignment/>
    </xf>
    <xf numFmtId="1" fontId="10" fillId="0" borderId="43" xfId="0" applyNumberFormat="1" applyFont="1" applyFill="1" applyBorder="1" applyAlignment="1">
      <alignment/>
    </xf>
    <xf numFmtId="1" fontId="10" fillId="0" borderId="35" xfId="0" applyNumberFormat="1" applyFont="1" applyFill="1" applyBorder="1" applyAlignment="1">
      <alignment/>
    </xf>
    <xf numFmtId="1" fontId="10" fillId="0" borderId="35" xfId="0" applyNumberFormat="1" applyFont="1" applyFill="1" applyBorder="1" applyAlignment="1">
      <alignment horizontal="center"/>
    </xf>
    <xf numFmtId="1" fontId="10" fillId="0" borderId="44" xfId="0" applyNumberFormat="1" applyFont="1" applyFill="1" applyBorder="1" applyAlignment="1">
      <alignment/>
    </xf>
    <xf numFmtId="0" fontId="14" fillId="0" borderId="38" xfId="0" applyFont="1" applyFill="1" applyBorder="1" applyAlignment="1">
      <alignment horizontal="center"/>
    </xf>
    <xf numFmtId="0" fontId="14" fillId="0" borderId="38" xfId="0" applyFont="1" applyFill="1" applyBorder="1" applyAlignment="1">
      <alignment/>
    </xf>
    <xf numFmtId="4" fontId="11" fillId="0" borderId="39" xfId="0" applyNumberFormat="1" applyFont="1" applyFill="1" applyBorder="1" applyAlignment="1">
      <alignment horizontal="right" vertical="center" wrapText="1"/>
    </xf>
    <xf numFmtId="0" fontId="11" fillId="0" borderId="43" xfId="0" applyFont="1" applyFill="1" applyBorder="1" applyAlignment="1">
      <alignment horizontal="right" vertical="center" wrapText="1"/>
    </xf>
    <xf numFmtId="0" fontId="11" fillId="0" borderId="43" xfId="0" applyFont="1" applyFill="1" applyBorder="1" applyAlignment="1">
      <alignment horizontal="right" wrapText="1"/>
    </xf>
    <xf numFmtId="0" fontId="10" fillId="0" borderId="35" xfId="0" applyFont="1" applyFill="1" applyBorder="1" applyAlignment="1">
      <alignment/>
    </xf>
    <xf numFmtId="0" fontId="10" fillId="0" borderId="35" xfId="0" applyFont="1" applyFill="1" applyBorder="1" applyAlignment="1">
      <alignment horizontal="center"/>
    </xf>
    <xf numFmtId="0" fontId="10" fillId="0" borderId="44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11" fillId="32" borderId="0" xfId="0" applyFont="1" applyFill="1" applyBorder="1" applyAlignment="1">
      <alignment horizontal="left"/>
    </xf>
    <xf numFmtId="4" fontId="11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10" fillId="32" borderId="18" xfId="0" applyFont="1" applyFill="1" applyBorder="1" applyAlignment="1">
      <alignment horizontal="center" vertical="center" wrapText="1"/>
    </xf>
    <xf numFmtId="4" fontId="10" fillId="32" borderId="18" xfId="0" applyNumberFormat="1" applyFont="1" applyFill="1" applyBorder="1" applyAlignment="1">
      <alignment horizontal="right" vertical="center" wrapText="1"/>
    </xf>
    <xf numFmtId="4" fontId="10" fillId="32" borderId="25" xfId="0" applyNumberFormat="1" applyFont="1" applyFill="1" applyBorder="1" applyAlignment="1">
      <alignment horizontal="right" vertical="center" wrapText="1"/>
    </xf>
    <xf numFmtId="0" fontId="12" fillId="32" borderId="14" xfId="0" applyFont="1" applyFill="1" applyBorder="1" applyAlignment="1">
      <alignment vertical="center" wrapText="1"/>
    </xf>
    <xf numFmtId="0" fontId="10" fillId="32" borderId="23" xfId="0" applyFont="1" applyFill="1" applyBorder="1" applyAlignment="1">
      <alignment horizontal="center" vertical="center" wrapText="1"/>
    </xf>
    <xf numFmtId="4" fontId="10" fillId="34" borderId="31" xfId="0" applyNumberFormat="1" applyFont="1" applyFill="1" applyBorder="1" applyAlignment="1">
      <alignment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4" fontId="10" fillId="34" borderId="18" xfId="0" applyNumberFormat="1" applyFont="1" applyFill="1" applyBorder="1" applyAlignment="1">
      <alignment vertical="center" wrapText="1"/>
    </xf>
    <xf numFmtId="4" fontId="10" fillId="34" borderId="18" xfId="0" applyNumberFormat="1" applyFont="1" applyFill="1" applyBorder="1" applyAlignment="1">
      <alignment horizontal="right" vertical="center" wrapText="1"/>
    </xf>
    <xf numFmtId="4" fontId="10" fillId="34" borderId="19" xfId="0" applyNumberFormat="1" applyFont="1" applyFill="1" applyBorder="1" applyAlignment="1">
      <alignment horizontal="right" vertical="center" wrapText="1"/>
    </xf>
    <xf numFmtId="0" fontId="10" fillId="34" borderId="33" xfId="0" applyFont="1" applyFill="1" applyBorder="1" applyAlignment="1">
      <alignment vertical="center" wrapText="1"/>
    </xf>
    <xf numFmtId="0" fontId="10" fillId="34" borderId="31" xfId="0" applyFont="1" applyFill="1" applyBorder="1" applyAlignment="1">
      <alignment horizontal="center" vertical="center" wrapText="1"/>
    </xf>
    <xf numFmtId="0" fontId="10" fillId="34" borderId="31" xfId="0" applyFont="1" applyFill="1" applyBorder="1" applyAlignment="1">
      <alignment vertical="center" wrapText="1"/>
    </xf>
    <xf numFmtId="4" fontId="10" fillId="34" borderId="31" xfId="0" applyNumberFormat="1" applyFont="1" applyFill="1" applyBorder="1" applyAlignment="1">
      <alignment horizontal="right" vertical="center" wrapText="1"/>
    </xf>
    <xf numFmtId="4" fontId="10" fillId="34" borderId="34" xfId="0" applyNumberFormat="1" applyFont="1" applyFill="1" applyBorder="1" applyAlignment="1">
      <alignment vertical="center" wrapText="1"/>
    </xf>
    <xf numFmtId="0" fontId="10" fillId="32" borderId="18" xfId="0" applyFont="1" applyFill="1" applyBorder="1" applyAlignment="1">
      <alignment vertical="center" wrapText="1"/>
    </xf>
    <xf numFmtId="4" fontId="10" fillId="32" borderId="18" xfId="0" applyNumberFormat="1" applyFont="1" applyFill="1" applyBorder="1" applyAlignment="1">
      <alignment vertical="center" wrapText="1"/>
    </xf>
    <xf numFmtId="2" fontId="10" fillId="32" borderId="18" xfId="0" applyNumberFormat="1" applyFont="1" applyFill="1" applyBorder="1" applyAlignment="1">
      <alignment horizontal="right" vertical="center" wrapText="1"/>
    </xf>
    <xf numFmtId="0" fontId="12" fillId="32" borderId="43" xfId="0" applyFont="1" applyFill="1" applyBorder="1" applyAlignment="1">
      <alignment vertical="center" wrapText="1"/>
    </xf>
    <xf numFmtId="0" fontId="10" fillId="32" borderId="35" xfId="0" applyFont="1" applyFill="1" applyBorder="1" applyAlignment="1">
      <alignment horizontal="center" vertical="center" wrapText="1"/>
    </xf>
    <xf numFmtId="2" fontId="10" fillId="32" borderId="35" xfId="0" applyNumberFormat="1" applyFont="1" applyFill="1" applyBorder="1" applyAlignment="1">
      <alignment horizontal="right" vertical="center" wrapText="1"/>
    </xf>
    <xf numFmtId="4" fontId="10" fillId="32" borderId="35" xfId="0" applyNumberFormat="1" applyFont="1" applyFill="1" applyBorder="1" applyAlignment="1">
      <alignment horizontal="right" vertical="center" wrapText="1"/>
    </xf>
    <xf numFmtId="4" fontId="10" fillId="32" borderId="44" xfId="0" applyNumberFormat="1" applyFont="1" applyFill="1" applyBorder="1" applyAlignment="1">
      <alignment horizontal="right" vertical="center" wrapText="1"/>
    </xf>
    <xf numFmtId="2" fontId="10" fillId="32" borderId="18" xfId="0" applyNumberFormat="1" applyFont="1" applyFill="1" applyBorder="1" applyAlignment="1">
      <alignment vertical="center" wrapText="1"/>
    </xf>
    <xf numFmtId="4" fontId="10" fillId="32" borderId="19" xfId="0" applyNumberFormat="1" applyFont="1" applyFill="1" applyBorder="1" applyAlignment="1">
      <alignment horizontal="right" vertical="center" wrapText="1"/>
    </xf>
    <xf numFmtId="0" fontId="11" fillId="32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left"/>
    </xf>
    <xf numFmtId="0" fontId="10" fillId="32" borderId="42" xfId="0" applyFont="1" applyFill="1" applyBorder="1" applyAlignment="1">
      <alignment horizontal="center" vertical="center" wrapText="1"/>
    </xf>
    <xf numFmtId="4" fontId="10" fillId="32" borderId="35" xfId="0" applyNumberFormat="1" applyFont="1" applyFill="1" applyBorder="1" applyAlignment="1">
      <alignment vertical="center" wrapText="1"/>
    </xf>
    <xf numFmtId="0" fontId="10" fillId="32" borderId="43" xfId="0" applyFont="1" applyFill="1" applyBorder="1" applyAlignment="1">
      <alignment vertical="center" wrapText="1"/>
    </xf>
    <xf numFmtId="0" fontId="10" fillId="32" borderId="35" xfId="0" applyFont="1" applyFill="1" applyBorder="1" applyAlignment="1">
      <alignment vertical="center" wrapText="1"/>
    </xf>
    <xf numFmtId="4" fontId="10" fillId="32" borderId="44" xfId="0" applyNumberFormat="1" applyFont="1" applyFill="1" applyBorder="1" applyAlignment="1">
      <alignment vertical="center" wrapText="1"/>
    </xf>
    <xf numFmtId="0" fontId="10" fillId="0" borderId="18" xfId="0" applyFont="1" applyBorder="1" applyAlignment="1">
      <alignment/>
    </xf>
    <xf numFmtId="0" fontId="10" fillId="0" borderId="18" xfId="0" applyFont="1" applyBorder="1" applyAlignment="1">
      <alignment horizontal="center"/>
    </xf>
    <xf numFmtId="2" fontId="10" fillId="32" borderId="35" xfId="0" applyNumberFormat="1" applyFont="1" applyFill="1" applyBorder="1" applyAlignment="1">
      <alignment vertical="center" wrapText="1"/>
    </xf>
    <xf numFmtId="0" fontId="10" fillId="0" borderId="31" xfId="0" applyFont="1" applyBorder="1" applyAlignment="1">
      <alignment/>
    </xf>
    <xf numFmtId="0" fontId="10" fillId="0" borderId="31" xfId="0" applyFont="1" applyBorder="1" applyAlignment="1">
      <alignment horizontal="center"/>
    </xf>
    <xf numFmtId="226" fontId="10" fillId="0" borderId="18" xfId="0" applyNumberFormat="1" applyFont="1" applyBorder="1" applyAlignment="1">
      <alignment horizontal="center" vertical="center"/>
    </xf>
    <xf numFmtId="226" fontId="10" fillId="0" borderId="31" xfId="0" applyNumberFormat="1" applyFont="1" applyBorder="1" applyAlignment="1">
      <alignment horizontal="center" vertical="center"/>
    </xf>
    <xf numFmtId="4" fontId="10" fillId="0" borderId="25" xfId="0" applyNumberFormat="1" applyFont="1" applyFill="1" applyBorder="1" applyAlignment="1">
      <alignment vertical="center" wrapText="1"/>
    </xf>
    <xf numFmtId="0" fontId="10" fillId="0" borderId="18" xfId="0" applyFont="1" applyBorder="1" applyAlignment="1">
      <alignment horizontal="center" vertical="center"/>
    </xf>
    <xf numFmtId="4" fontId="12" fillId="32" borderId="18" xfId="0" applyNumberFormat="1" applyFont="1" applyFill="1" applyBorder="1" applyAlignment="1">
      <alignment horizontal="center" vertical="center" wrapText="1"/>
    </xf>
    <xf numFmtId="4" fontId="10" fillId="32" borderId="18" xfId="0" applyNumberFormat="1" applyFont="1" applyFill="1" applyBorder="1" applyAlignment="1">
      <alignment horizontal="center" vertical="center" wrapText="1"/>
    </xf>
    <xf numFmtId="4" fontId="12" fillId="32" borderId="35" xfId="0" applyNumberFormat="1" applyFont="1" applyFill="1" applyBorder="1" applyAlignment="1">
      <alignment horizontal="right" vertical="center" wrapText="1"/>
    </xf>
    <xf numFmtId="0" fontId="10" fillId="0" borderId="18" xfId="0" applyFont="1" applyBorder="1" applyAlignment="1">
      <alignment wrapText="1"/>
    </xf>
    <xf numFmtId="226" fontId="10" fillId="0" borderId="35" xfId="0" applyNumberFormat="1" applyFont="1" applyBorder="1" applyAlignment="1">
      <alignment horizontal="center" vertical="center"/>
    </xf>
    <xf numFmtId="0" fontId="50" fillId="0" borderId="43" xfId="0" applyFont="1" applyFill="1" applyBorder="1" applyAlignment="1">
      <alignment vertical="center" wrapText="1"/>
    </xf>
    <xf numFmtId="0" fontId="10" fillId="0" borderId="35" xfId="0" applyFont="1" applyFill="1" applyBorder="1" applyAlignment="1">
      <alignment horizontal="center" vertical="center" wrapText="1"/>
    </xf>
    <xf numFmtId="2" fontId="10" fillId="0" borderId="35" xfId="0" applyNumberFormat="1" applyFont="1" applyFill="1" applyBorder="1" applyAlignment="1">
      <alignment horizontal="right" vertical="center" wrapText="1"/>
    </xf>
    <xf numFmtId="4" fontId="10" fillId="0" borderId="35" xfId="0" applyNumberFormat="1" applyFont="1" applyFill="1" applyBorder="1" applyAlignment="1">
      <alignment horizontal="right" vertical="center" wrapText="1"/>
    </xf>
    <xf numFmtId="0" fontId="50" fillId="35" borderId="43" xfId="0" applyFont="1" applyFill="1" applyBorder="1" applyAlignment="1">
      <alignment vertical="center" wrapText="1"/>
    </xf>
    <xf numFmtId="0" fontId="12" fillId="32" borderId="14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wrapText="1"/>
    </xf>
    <xf numFmtId="0" fontId="10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1" fillId="32" borderId="0" xfId="0" applyFont="1" applyFill="1" applyBorder="1" applyAlignment="1">
      <alignment horizontal="left"/>
    </xf>
    <xf numFmtId="0" fontId="15" fillId="0" borderId="45" xfId="0" applyFont="1" applyBorder="1" applyAlignment="1">
      <alignment horizontal="center"/>
    </xf>
    <xf numFmtId="0" fontId="6" fillId="32" borderId="11" xfId="0" applyFont="1" applyFill="1" applyBorder="1" applyAlignment="1">
      <alignment horizontal="center" vertical="center" wrapText="1"/>
    </xf>
    <xf numFmtId="0" fontId="6" fillId="32" borderId="46" xfId="0" applyFont="1" applyFill="1" applyBorder="1" applyAlignment="1">
      <alignment horizontal="center" vertical="center" wrapText="1"/>
    </xf>
    <xf numFmtId="0" fontId="6" fillId="32" borderId="47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0"/>
  <sheetViews>
    <sheetView tabSelected="1" view="pageBreakPreview" zoomScale="70" zoomScaleSheetLayoutView="70" workbookViewId="0" topLeftCell="A1">
      <selection activeCell="A1" sqref="A1"/>
    </sheetView>
  </sheetViews>
  <sheetFormatPr defaultColWidth="9.00390625" defaultRowHeight="12.75"/>
  <cols>
    <col min="1" max="1" width="7.375" style="13" customWidth="1"/>
    <col min="2" max="2" width="67.125" style="13" customWidth="1"/>
    <col min="3" max="3" width="8.00390625" style="13" customWidth="1"/>
    <col min="4" max="4" width="11.625" style="13" customWidth="1"/>
    <col min="5" max="5" width="12.75390625" style="14" customWidth="1"/>
    <col min="6" max="6" width="17.25390625" style="13" customWidth="1"/>
    <col min="7" max="7" width="55.875" style="13" customWidth="1"/>
    <col min="8" max="8" width="8.375" style="13" customWidth="1"/>
    <col min="9" max="9" width="13.00390625" style="13" customWidth="1"/>
    <col min="10" max="10" width="13.25390625" style="13" bestFit="1" customWidth="1"/>
    <col min="11" max="12" width="12.625" style="13" customWidth="1"/>
    <col min="13" max="13" width="14.25390625" style="13" customWidth="1"/>
    <col min="14" max="16" width="9.125" style="13" customWidth="1"/>
    <col min="17" max="17" width="20.375" style="13" customWidth="1"/>
    <col min="18" max="16384" width="9.125" style="13" customWidth="1"/>
  </cols>
  <sheetData>
    <row r="1" spans="1:12" s="4" customFormat="1" ht="17.25">
      <c r="A1" s="113"/>
      <c r="B1" s="2"/>
      <c r="C1" s="3"/>
      <c r="D1" s="112"/>
      <c r="L1" s="115"/>
    </row>
    <row r="2" spans="1:12" s="4" customFormat="1" ht="17.25">
      <c r="A2" s="174"/>
      <c r="B2" s="174"/>
      <c r="C2" s="3"/>
      <c r="D2" s="112"/>
      <c r="L2" s="115"/>
    </row>
    <row r="3" spans="1:12" s="4" customFormat="1" ht="17.25">
      <c r="A3" s="113"/>
      <c r="B3" s="113"/>
      <c r="C3" s="3"/>
      <c r="D3" s="112"/>
      <c r="L3" s="115"/>
    </row>
    <row r="4" spans="1:12" s="4" customFormat="1" ht="17.25">
      <c r="A4" s="174"/>
      <c r="B4" s="174"/>
      <c r="C4" s="174"/>
      <c r="D4" s="174"/>
      <c r="E4" s="174"/>
      <c r="F4" s="174"/>
      <c r="G4" s="174"/>
      <c r="L4" s="115"/>
    </row>
    <row r="5" spans="1:12" s="4" customFormat="1" ht="17.25">
      <c r="A5" s="144"/>
      <c r="B5" s="144"/>
      <c r="C5" s="3"/>
      <c r="D5" s="112"/>
      <c r="L5" s="115"/>
    </row>
    <row r="6" spans="1:12" s="4" customFormat="1" ht="24" thickBot="1">
      <c r="A6" s="145"/>
      <c r="B6" s="2"/>
      <c r="C6" s="175" t="s">
        <v>84</v>
      </c>
      <c r="D6" s="175"/>
      <c r="E6" s="175"/>
      <c r="F6" s="175"/>
      <c r="G6" s="175"/>
      <c r="L6" s="115"/>
    </row>
    <row r="7" spans="1:13" s="1" customFormat="1" ht="15.75" customHeight="1" thickBot="1">
      <c r="A7" s="176" t="s">
        <v>0</v>
      </c>
      <c r="B7" s="176" t="s">
        <v>3</v>
      </c>
      <c r="C7" s="176" t="s">
        <v>4</v>
      </c>
      <c r="D7" s="176" t="s">
        <v>5</v>
      </c>
      <c r="E7" s="176" t="s">
        <v>12</v>
      </c>
      <c r="F7" s="176" t="s">
        <v>13</v>
      </c>
      <c r="G7" s="178" t="s">
        <v>10</v>
      </c>
      <c r="H7" s="179"/>
      <c r="I7" s="179"/>
      <c r="J7" s="179"/>
      <c r="K7" s="179"/>
      <c r="L7" s="179"/>
      <c r="M7" s="180"/>
    </row>
    <row r="8" spans="1:13" s="1" customFormat="1" ht="45.75" thickBot="1">
      <c r="A8" s="177"/>
      <c r="B8" s="177"/>
      <c r="C8" s="177"/>
      <c r="D8" s="177"/>
      <c r="E8" s="177"/>
      <c r="F8" s="177"/>
      <c r="G8" s="5" t="s">
        <v>6</v>
      </c>
      <c r="H8" s="6" t="s">
        <v>7</v>
      </c>
      <c r="I8" s="16" t="s">
        <v>18</v>
      </c>
      <c r="J8" s="7" t="s">
        <v>8</v>
      </c>
      <c r="K8" s="6" t="s">
        <v>5</v>
      </c>
      <c r="L8" s="116" t="s">
        <v>14</v>
      </c>
      <c r="M8" s="8" t="s">
        <v>13</v>
      </c>
    </row>
    <row r="9" spans="1:13" s="15" customFormat="1" ht="20.25" thickBot="1">
      <c r="A9" s="21">
        <v>1</v>
      </c>
      <c r="B9" s="21">
        <v>2</v>
      </c>
      <c r="C9" s="22">
        <v>3</v>
      </c>
      <c r="D9" s="21">
        <v>4</v>
      </c>
      <c r="E9" s="22">
        <v>5</v>
      </c>
      <c r="F9" s="23">
        <v>6</v>
      </c>
      <c r="G9" s="21">
        <v>7</v>
      </c>
      <c r="H9" s="22">
        <v>8</v>
      </c>
      <c r="I9" s="22">
        <v>9</v>
      </c>
      <c r="J9" s="21">
        <v>10</v>
      </c>
      <c r="K9" s="22">
        <v>11</v>
      </c>
      <c r="L9" s="21">
        <v>12</v>
      </c>
      <c r="M9" s="24">
        <v>13</v>
      </c>
    </row>
    <row r="10" spans="1:13" s="15" customFormat="1" ht="18.75" thickBot="1">
      <c r="A10" s="123"/>
      <c r="B10" s="124" t="s">
        <v>88</v>
      </c>
      <c r="C10" s="125"/>
      <c r="D10" s="126"/>
      <c r="E10" s="127"/>
      <c r="F10" s="128"/>
      <c r="G10" s="129"/>
      <c r="H10" s="130"/>
      <c r="I10" s="130"/>
      <c r="J10" s="131"/>
      <c r="K10" s="122"/>
      <c r="L10" s="132"/>
      <c r="M10" s="133"/>
    </row>
    <row r="11" spans="1:13" s="15" customFormat="1" ht="18">
      <c r="A11" s="146">
        <v>1</v>
      </c>
      <c r="B11" s="154" t="s">
        <v>76</v>
      </c>
      <c r="C11" s="155" t="s">
        <v>45</v>
      </c>
      <c r="D11" s="157">
        <v>182.7</v>
      </c>
      <c r="E11" s="140"/>
      <c r="F11" s="143"/>
      <c r="G11" s="148"/>
      <c r="H11" s="138"/>
      <c r="I11" s="138"/>
      <c r="J11" s="149"/>
      <c r="K11" s="147"/>
      <c r="L11" s="140"/>
      <c r="M11" s="150"/>
    </row>
    <row r="12" spans="1:13" s="15" customFormat="1" ht="18">
      <c r="A12" s="146">
        <v>2</v>
      </c>
      <c r="B12" s="151" t="s">
        <v>46</v>
      </c>
      <c r="C12" s="152" t="s">
        <v>1</v>
      </c>
      <c r="D12" s="156">
        <v>267.4</v>
      </c>
      <c r="E12" s="140"/>
      <c r="F12" s="143"/>
      <c r="G12" s="148"/>
      <c r="H12" s="138"/>
      <c r="I12" s="138"/>
      <c r="J12" s="149"/>
      <c r="K12" s="147"/>
      <c r="L12" s="140"/>
      <c r="M12" s="150"/>
    </row>
    <row r="13" spans="1:13" s="15" customFormat="1" ht="18">
      <c r="A13" s="146">
        <v>3</v>
      </c>
      <c r="B13" s="151" t="s">
        <v>47</v>
      </c>
      <c r="C13" s="152" t="s">
        <v>45</v>
      </c>
      <c r="D13" s="156">
        <v>182.7</v>
      </c>
      <c r="E13" s="140"/>
      <c r="F13" s="143"/>
      <c r="G13" s="148"/>
      <c r="H13" s="138"/>
      <c r="I13" s="138"/>
      <c r="J13" s="149"/>
      <c r="K13" s="147"/>
      <c r="L13" s="140"/>
      <c r="M13" s="150"/>
    </row>
    <row r="14" spans="1:13" s="15" customFormat="1" ht="18">
      <c r="A14" s="146">
        <v>4</v>
      </c>
      <c r="B14" s="151" t="s">
        <v>48</v>
      </c>
      <c r="C14" s="152" t="s">
        <v>36</v>
      </c>
      <c r="D14" s="156">
        <v>182.7</v>
      </c>
      <c r="E14" s="140"/>
      <c r="F14" s="143"/>
      <c r="G14" s="148"/>
      <c r="H14" s="138"/>
      <c r="I14" s="138"/>
      <c r="J14" s="149"/>
      <c r="K14" s="147"/>
      <c r="L14" s="140"/>
      <c r="M14" s="150"/>
    </row>
    <row r="15" spans="1:13" s="15" customFormat="1" ht="18">
      <c r="A15" s="146">
        <v>5</v>
      </c>
      <c r="B15" s="151" t="s">
        <v>49</v>
      </c>
      <c r="C15" s="152" t="s">
        <v>1</v>
      </c>
      <c r="D15" s="156">
        <v>963.4</v>
      </c>
      <c r="E15" s="140"/>
      <c r="F15" s="143"/>
      <c r="G15" s="148"/>
      <c r="H15" s="138"/>
      <c r="I15" s="138"/>
      <c r="J15" s="149"/>
      <c r="K15" s="147"/>
      <c r="L15" s="140"/>
      <c r="M15" s="150"/>
    </row>
    <row r="16" spans="1:13" s="15" customFormat="1" ht="18">
      <c r="A16" s="146">
        <v>6</v>
      </c>
      <c r="B16" s="151" t="s">
        <v>50</v>
      </c>
      <c r="C16" s="152" t="s">
        <v>1</v>
      </c>
      <c r="D16" s="156">
        <v>850</v>
      </c>
      <c r="E16" s="140"/>
      <c r="F16" s="143"/>
      <c r="G16" s="148"/>
      <c r="H16" s="138"/>
      <c r="I16" s="138"/>
      <c r="J16" s="149"/>
      <c r="K16" s="147"/>
      <c r="L16" s="140"/>
      <c r="M16" s="150"/>
    </row>
    <row r="17" spans="1:13" s="15" customFormat="1" ht="18">
      <c r="A17" s="146">
        <v>7</v>
      </c>
      <c r="B17" s="151" t="s">
        <v>51</v>
      </c>
      <c r="C17" s="152" t="s">
        <v>1</v>
      </c>
      <c r="D17" s="156">
        <v>963.4</v>
      </c>
      <c r="E17" s="140"/>
      <c r="F17" s="143"/>
      <c r="G17" s="148"/>
      <c r="H17" s="138"/>
      <c r="I17" s="138"/>
      <c r="J17" s="149"/>
      <c r="K17" s="147"/>
      <c r="L17" s="140"/>
      <c r="M17" s="150"/>
    </row>
    <row r="18" spans="1:13" s="15" customFormat="1" ht="18">
      <c r="A18" s="146">
        <v>8</v>
      </c>
      <c r="B18" s="151" t="s">
        <v>52</v>
      </c>
      <c r="C18" s="152" t="s">
        <v>45</v>
      </c>
      <c r="D18" s="156">
        <v>367</v>
      </c>
      <c r="E18" s="140"/>
      <c r="F18" s="143"/>
      <c r="G18" s="148"/>
      <c r="H18" s="138"/>
      <c r="I18" s="138"/>
      <c r="J18" s="149"/>
      <c r="K18" s="147"/>
      <c r="L18" s="140"/>
      <c r="M18" s="150"/>
    </row>
    <row r="19" spans="1:13" s="15" customFormat="1" ht="18">
      <c r="A19" s="146">
        <v>9</v>
      </c>
      <c r="B19" s="151" t="s">
        <v>53</v>
      </c>
      <c r="C19" s="152" t="s">
        <v>34</v>
      </c>
      <c r="D19" s="156">
        <v>26</v>
      </c>
      <c r="E19" s="140"/>
      <c r="F19" s="143"/>
      <c r="G19" s="148"/>
      <c r="H19" s="138"/>
      <c r="I19" s="138"/>
      <c r="J19" s="149"/>
      <c r="K19" s="147"/>
      <c r="L19" s="140"/>
      <c r="M19" s="150"/>
    </row>
    <row r="20" spans="1:13" s="15" customFormat="1" ht="18">
      <c r="A20" s="146">
        <v>10</v>
      </c>
      <c r="B20" s="151" t="s">
        <v>54</v>
      </c>
      <c r="C20" s="152" t="s">
        <v>1</v>
      </c>
      <c r="D20" s="156">
        <v>57.4</v>
      </c>
      <c r="E20" s="140"/>
      <c r="F20" s="143"/>
      <c r="G20" s="148"/>
      <c r="H20" s="138"/>
      <c r="I20" s="138"/>
      <c r="J20" s="149"/>
      <c r="K20" s="147"/>
      <c r="L20" s="140"/>
      <c r="M20" s="150"/>
    </row>
    <row r="21" spans="1:13" s="15" customFormat="1" ht="18">
      <c r="A21" s="146">
        <v>11</v>
      </c>
      <c r="B21" s="151" t="s">
        <v>55</v>
      </c>
      <c r="C21" s="152" t="s">
        <v>1</v>
      </c>
      <c r="D21" s="156">
        <v>234.9</v>
      </c>
      <c r="E21" s="140"/>
      <c r="F21" s="143"/>
      <c r="G21" s="148"/>
      <c r="H21" s="138"/>
      <c r="I21" s="138"/>
      <c r="J21" s="149"/>
      <c r="K21" s="147"/>
      <c r="L21" s="140"/>
      <c r="M21" s="150"/>
    </row>
    <row r="22" spans="1:13" s="15" customFormat="1" ht="18">
      <c r="A22" s="146">
        <v>12</v>
      </c>
      <c r="B22" s="151" t="s">
        <v>75</v>
      </c>
      <c r="C22" s="152" t="s">
        <v>1</v>
      </c>
      <c r="D22" s="156">
        <v>850</v>
      </c>
      <c r="E22" s="162"/>
      <c r="F22" s="143"/>
      <c r="G22" s="37" t="s">
        <v>83</v>
      </c>
      <c r="H22" s="35" t="s">
        <v>2</v>
      </c>
      <c r="I22" s="35"/>
      <c r="J22" s="38">
        <v>130</v>
      </c>
      <c r="K22" s="39">
        <f>J22*D22</f>
        <v>110500</v>
      </c>
      <c r="L22" s="39"/>
      <c r="M22" s="158"/>
    </row>
    <row r="23" spans="1:13" s="15" customFormat="1" ht="18">
      <c r="A23" s="146">
        <v>13</v>
      </c>
      <c r="B23" s="151" t="s">
        <v>56</v>
      </c>
      <c r="C23" s="152" t="s">
        <v>1</v>
      </c>
      <c r="D23" s="156">
        <v>963.4</v>
      </c>
      <c r="E23" s="140"/>
      <c r="F23" s="143"/>
      <c r="G23" s="148" t="s">
        <v>68</v>
      </c>
      <c r="H23" s="138" t="s">
        <v>41</v>
      </c>
      <c r="I23" s="138"/>
      <c r="J23" s="149">
        <v>0.2</v>
      </c>
      <c r="K23" s="147">
        <f aca="true" t="shared" si="0" ref="K23:K28">J23*D23</f>
        <v>192.68</v>
      </c>
      <c r="L23" s="140"/>
      <c r="M23" s="150"/>
    </row>
    <row r="24" spans="1:13" s="15" customFormat="1" ht="18">
      <c r="A24" s="146">
        <v>14</v>
      </c>
      <c r="B24" s="151" t="s">
        <v>57</v>
      </c>
      <c r="C24" s="152" t="s">
        <v>1</v>
      </c>
      <c r="D24" s="156">
        <v>113.4</v>
      </c>
      <c r="E24" s="140"/>
      <c r="F24" s="143"/>
      <c r="G24" s="148" t="s">
        <v>69</v>
      </c>
      <c r="H24" s="138" t="s">
        <v>2</v>
      </c>
      <c r="I24" s="138"/>
      <c r="J24" s="149">
        <v>5</v>
      </c>
      <c r="K24" s="147">
        <f t="shared" si="0"/>
        <v>567</v>
      </c>
      <c r="L24" s="140"/>
      <c r="M24" s="150"/>
    </row>
    <row r="25" spans="1:13" s="15" customFormat="1" ht="18">
      <c r="A25" s="146">
        <v>15</v>
      </c>
      <c r="B25" s="151" t="s">
        <v>58</v>
      </c>
      <c r="C25" s="152" t="s">
        <v>1</v>
      </c>
      <c r="D25" s="156">
        <v>113.4</v>
      </c>
      <c r="E25" s="140"/>
      <c r="F25" s="143"/>
      <c r="G25" s="148" t="s">
        <v>70</v>
      </c>
      <c r="H25" s="138" t="s">
        <v>2</v>
      </c>
      <c r="I25" s="138"/>
      <c r="J25" s="149">
        <v>20</v>
      </c>
      <c r="K25" s="147">
        <f t="shared" si="0"/>
        <v>2268</v>
      </c>
      <c r="L25" s="140"/>
      <c r="M25" s="150"/>
    </row>
    <row r="26" spans="1:13" s="15" customFormat="1" ht="18">
      <c r="A26" s="146">
        <v>16</v>
      </c>
      <c r="B26" s="151" t="s">
        <v>59</v>
      </c>
      <c r="C26" s="152" t="s">
        <v>45</v>
      </c>
      <c r="D26" s="156">
        <v>367</v>
      </c>
      <c r="E26" s="140"/>
      <c r="F26" s="143"/>
      <c r="G26" s="148" t="s">
        <v>70</v>
      </c>
      <c r="H26" s="138" t="s">
        <v>2</v>
      </c>
      <c r="I26" s="138"/>
      <c r="J26" s="149">
        <v>1</v>
      </c>
      <c r="K26" s="147">
        <f t="shared" si="0"/>
        <v>367</v>
      </c>
      <c r="L26" s="140"/>
      <c r="M26" s="150"/>
    </row>
    <row r="27" spans="1:13" s="15" customFormat="1" ht="18">
      <c r="A27" s="146">
        <v>17</v>
      </c>
      <c r="B27" s="151" t="s">
        <v>60</v>
      </c>
      <c r="C27" s="152" t="s">
        <v>34</v>
      </c>
      <c r="D27" s="156">
        <v>26</v>
      </c>
      <c r="E27" s="140"/>
      <c r="F27" s="143"/>
      <c r="G27" s="37" t="s">
        <v>43</v>
      </c>
      <c r="H27" s="117" t="s">
        <v>34</v>
      </c>
      <c r="I27" s="117"/>
      <c r="J27" s="142">
        <v>1</v>
      </c>
      <c r="K27" s="135">
        <f t="shared" si="0"/>
        <v>26</v>
      </c>
      <c r="L27" s="135"/>
      <c r="M27" s="150"/>
    </row>
    <row r="28" spans="1:13" s="15" customFormat="1" ht="18">
      <c r="A28" s="146">
        <v>18</v>
      </c>
      <c r="B28" s="151" t="s">
        <v>61</v>
      </c>
      <c r="C28" s="152" t="s">
        <v>45</v>
      </c>
      <c r="D28" s="156">
        <v>367</v>
      </c>
      <c r="E28" s="140"/>
      <c r="F28" s="143"/>
      <c r="G28" s="37" t="s">
        <v>71</v>
      </c>
      <c r="H28" s="117" t="s">
        <v>1</v>
      </c>
      <c r="I28" s="117"/>
      <c r="J28" s="134">
        <v>1.1</v>
      </c>
      <c r="K28" s="118">
        <f t="shared" si="0"/>
        <v>403.7</v>
      </c>
      <c r="L28" s="118"/>
      <c r="M28" s="119"/>
    </row>
    <row r="29" spans="1:13" s="15" customFormat="1" ht="18">
      <c r="A29" s="146"/>
      <c r="B29" s="151"/>
      <c r="C29" s="152"/>
      <c r="D29" s="156"/>
      <c r="E29" s="140"/>
      <c r="F29" s="143"/>
      <c r="G29" s="37" t="s">
        <v>42</v>
      </c>
      <c r="H29" s="117" t="s">
        <v>41</v>
      </c>
      <c r="I29" s="117"/>
      <c r="J29" s="134">
        <v>0.25</v>
      </c>
      <c r="K29" s="118">
        <f>J29*D28</f>
        <v>91.75</v>
      </c>
      <c r="L29" s="118"/>
      <c r="M29" s="119"/>
    </row>
    <row r="30" spans="1:13" s="15" customFormat="1" ht="36">
      <c r="A30" s="146">
        <v>19</v>
      </c>
      <c r="B30" s="163" t="s">
        <v>86</v>
      </c>
      <c r="C30" s="159" t="s">
        <v>34</v>
      </c>
      <c r="D30" s="156">
        <v>152</v>
      </c>
      <c r="E30" s="140"/>
      <c r="F30" s="143"/>
      <c r="G30" s="37" t="s">
        <v>71</v>
      </c>
      <c r="H30" s="117" t="s">
        <v>1</v>
      </c>
      <c r="I30" s="117"/>
      <c r="J30" s="134">
        <v>1.1</v>
      </c>
      <c r="K30" s="118">
        <f>J30*D30</f>
        <v>167.2</v>
      </c>
      <c r="L30" s="118"/>
      <c r="M30" s="119"/>
    </row>
    <row r="31" spans="1:13" s="15" customFormat="1" ht="18">
      <c r="A31" s="146"/>
      <c r="B31" s="151"/>
      <c r="C31" s="152"/>
      <c r="D31" s="156"/>
      <c r="E31" s="140"/>
      <c r="F31" s="143"/>
      <c r="G31" s="37" t="s">
        <v>42</v>
      </c>
      <c r="H31" s="117" t="s">
        <v>41</v>
      </c>
      <c r="I31" s="117"/>
      <c r="J31" s="134">
        <v>0.25</v>
      </c>
      <c r="K31" s="118">
        <f>J31*D30</f>
        <v>38</v>
      </c>
      <c r="L31" s="118"/>
      <c r="M31" s="119"/>
    </row>
    <row r="32" spans="1:13" s="15" customFormat="1" ht="18">
      <c r="A32" s="146">
        <v>20</v>
      </c>
      <c r="B32" s="151" t="s">
        <v>87</v>
      </c>
      <c r="C32" s="152" t="s">
        <v>1</v>
      </c>
      <c r="D32" s="156">
        <v>963.4</v>
      </c>
      <c r="E32" s="140"/>
      <c r="F32" s="143"/>
      <c r="G32" s="37" t="s">
        <v>42</v>
      </c>
      <c r="H32" s="117" t="s">
        <v>41</v>
      </c>
      <c r="I32" s="117"/>
      <c r="J32" s="134">
        <v>0.25</v>
      </c>
      <c r="K32" s="118">
        <f>J32*D32</f>
        <v>240.85</v>
      </c>
      <c r="L32" s="118"/>
      <c r="M32" s="119"/>
    </row>
    <row r="33" spans="1:13" s="15" customFormat="1" ht="18">
      <c r="A33" s="146"/>
      <c r="B33" s="151"/>
      <c r="C33" s="152"/>
      <c r="D33" s="156"/>
      <c r="E33" s="140"/>
      <c r="F33" s="143"/>
      <c r="G33" s="148" t="s">
        <v>80</v>
      </c>
      <c r="H33" s="138" t="s">
        <v>1</v>
      </c>
      <c r="I33" s="138"/>
      <c r="J33" s="149">
        <v>2.2</v>
      </c>
      <c r="K33" s="147">
        <f>J33*D32</f>
        <v>2119.48</v>
      </c>
      <c r="L33" s="140"/>
      <c r="M33" s="150"/>
    </row>
    <row r="34" spans="1:13" s="15" customFormat="1" ht="18">
      <c r="A34" s="146"/>
      <c r="B34" s="151"/>
      <c r="C34" s="152"/>
      <c r="D34" s="156"/>
      <c r="E34" s="140"/>
      <c r="F34" s="143"/>
      <c r="G34" s="148" t="s">
        <v>77</v>
      </c>
      <c r="H34" s="138" t="s">
        <v>41</v>
      </c>
      <c r="I34" s="138"/>
      <c r="J34" s="149">
        <v>1.8</v>
      </c>
      <c r="K34" s="147">
        <f>J34*D32</f>
        <v>1734.12</v>
      </c>
      <c r="L34" s="140"/>
      <c r="M34" s="150"/>
    </row>
    <row r="35" spans="1:13" s="15" customFormat="1" ht="18">
      <c r="A35" s="146">
        <v>21</v>
      </c>
      <c r="B35" s="151" t="s">
        <v>62</v>
      </c>
      <c r="C35" s="152" t="s">
        <v>45</v>
      </c>
      <c r="D35" s="156">
        <v>182.7</v>
      </c>
      <c r="E35" s="140"/>
      <c r="F35" s="143"/>
      <c r="G35" s="148" t="s">
        <v>78</v>
      </c>
      <c r="H35" s="138" t="s">
        <v>41</v>
      </c>
      <c r="I35" s="138"/>
      <c r="J35" s="149">
        <v>4</v>
      </c>
      <c r="K35" s="147">
        <f>J35*D35</f>
        <v>730.8</v>
      </c>
      <c r="L35" s="140"/>
      <c r="M35" s="150"/>
    </row>
    <row r="36" spans="1:13" s="15" customFormat="1" ht="18">
      <c r="A36" s="146"/>
      <c r="B36" s="151"/>
      <c r="C36" s="152"/>
      <c r="D36" s="156"/>
      <c r="E36" s="140"/>
      <c r="F36" s="143"/>
      <c r="G36" s="148" t="s">
        <v>79</v>
      </c>
      <c r="H36" s="138" t="s">
        <v>1</v>
      </c>
      <c r="I36" s="138"/>
      <c r="J36" s="149">
        <v>0.5</v>
      </c>
      <c r="K36" s="147">
        <f>J36*D35</f>
        <v>91.35</v>
      </c>
      <c r="L36" s="140"/>
      <c r="M36" s="150"/>
    </row>
    <row r="37" spans="1:13" s="15" customFormat="1" ht="18">
      <c r="A37" s="146">
        <v>22</v>
      </c>
      <c r="B37" s="151" t="s">
        <v>63</v>
      </c>
      <c r="C37" s="152" t="s">
        <v>36</v>
      </c>
      <c r="D37" s="156">
        <v>182.7</v>
      </c>
      <c r="E37" s="140"/>
      <c r="F37" s="143"/>
      <c r="G37" s="148" t="s">
        <v>72</v>
      </c>
      <c r="H37" s="138" t="s">
        <v>36</v>
      </c>
      <c r="I37" s="138"/>
      <c r="J37" s="149">
        <v>1.1</v>
      </c>
      <c r="K37" s="147">
        <f>J37*D37</f>
        <v>200.97</v>
      </c>
      <c r="L37" s="140"/>
      <c r="M37" s="150"/>
    </row>
    <row r="38" spans="1:13" s="15" customFormat="1" ht="18">
      <c r="A38" s="146"/>
      <c r="B38" s="151"/>
      <c r="C38" s="152"/>
      <c r="D38" s="156"/>
      <c r="E38" s="140"/>
      <c r="F38" s="143"/>
      <c r="G38" s="148" t="s">
        <v>73</v>
      </c>
      <c r="H38" s="138" t="s">
        <v>2</v>
      </c>
      <c r="I38" s="138"/>
      <c r="J38" s="149">
        <v>0.4</v>
      </c>
      <c r="K38" s="147">
        <f>J38*D37*0.5</f>
        <v>36.54</v>
      </c>
      <c r="L38" s="140"/>
      <c r="M38" s="150"/>
    </row>
    <row r="39" spans="1:13" s="15" customFormat="1" ht="18">
      <c r="A39" s="146"/>
      <c r="B39" s="151"/>
      <c r="C39" s="152"/>
      <c r="D39" s="156"/>
      <c r="E39" s="140"/>
      <c r="F39" s="143"/>
      <c r="G39" s="148" t="s">
        <v>81</v>
      </c>
      <c r="H39" s="138" t="s">
        <v>34</v>
      </c>
      <c r="I39" s="138"/>
      <c r="J39" s="149">
        <v>4</v>
      </c>
      <c r="K39" s="147">
        <f>J39*D37</f>
        <v>730.8</v>
      </c>
      <c r="L39" s="140"/>
      <c r="M39" s="150"/>
    </row>
    <row r="40" spans="1:13" s="15" customFormat="1" ht="18">
      <c r="A40" s="146">
        <v>23</v>
      </c>
      <c r="B40" s="151" t="s">
        <v>64</v>
      </c>
      <c r="C40" s="152" t="s">
        <v>1</v>
      </c>
      <c r="D40" s="156">
        <v>267.4</v>
      </c>
      <c r="E40" s="140"/>
      <c r="F40" s="143"/>
      <c r="G40" s="37" t="s">
        <v>35</v>
      </c>
      <c r="H40" s="117" t="s">
        <v>34</v>
      </c>
      <c r="I40" s="117"/>
      <c r="J40" s="142">
        <v>16</v>
      </c>
      <c r="K40" s="135">
        <v>600</v>
      </c>
      <c r="L40" s="135"/>
      <c r="M40" s="150"/>
    </row>
    <row r="41" spans="1:13" s="15" customFormat="1" ht="18">
      <c r="A41" s="146"/>
      <c r="B41" s="151"/>
      <c r="C41" s="152"/>
      <c r="D41" s="156"/>
      <c r="E41" s="140"/>
      <c r="F41" s="143"/>
      <c r="G41" s="148" t="s">
        <v>81</v>
      </c>
      <c r="H41" s="138"/>
      <c r="I41" s="138"/>
      <c r="J41" s="153">
        <v>8</v>
      </c>
      <c r="K41" s="135">
        <f>J41*D40</f>
        <v>2139.2</v>
      </c>
      <c r="L41" s="147"/>
      <c r="M41" s="150"/>
    </row>
    <row r="42" spans="1:13" s="15" customFormat="1" ht="18">
      <c r="A42" s="146"/>
      <c r="B42" s="151"/>
      <c r="C42" s="152"/>
      <c r="D42" s="156"/>
      <c r="E42" s="140"/>
      <c r="F42" s="143"/>
      <c r="G42" s="148" t="s">
        <v>74</v>
      </c>
      <c r="H42" s="138"/>
      <c r="I42" s="138"/>
      <c r="J42" s="153"/>
      <c r="K42" s="147"/>
      <c r="L42" s="147"/>
      <c r="M42" s="150"/>
    </row>
    <row r="43" spans="1:13" s="15" customFormat="1" ht="18">
      <c r="A43" s="146">
        <v>24</v>
      </c>
      <c r="B43" s="151" t="s">
        <v>65</v>
      </c>
      <c r="C43" s="152" t="s">
        <v>1</v>
      </c>
      <c r="D43" s="156">
        <v>963.4</v>
      </c>
      <c r="E43" s="140"/>
      <c r="F43" s="143"/>
      <c r="G43" s="37" t="s">
        <v>82</v>
      </c>
      <c r="H43" s="117" t="s">
        <v>2</v>
      </c>
      <c r="I43" s="117"/>
      <c r="J43" s="142">
        <v>5</v>
      </c>
      <c r="K43" s="135">
        <f>J43*D43</f>
        <v>4817</v>
      </c>
      <c r="L43" s="135"/>
      <c r="M43" s="150"/>
    </row>
    <row r="44" spans="1:13" s="15" customFormat="1" ht="36">
      <c r="A44" s="146">
        <v>25</v>
      </c>
      <c r="B44" s="151" t="s">
        <v>66</v>
      </c>
      <c r="C44" s="152" t="s">
        <v>1</v>
      </c>
      <c r="D44" s="156">
        <v>963.4</v>
      </c>
      <c r="E44" s="140"/>
      <c r="F44" s="143"/>
      <c r="G44" s="37" t="s">
        <v>28</v>
      </c>
      <c r="H44" s="117" t="s">
        <v>1</v>
      </c>
      <c r="I44" s="121" t="s">
        <v>17</v>
      </c>
      <c r="J44" s="118">
        <v>1.02</v>
      </c>
      <c r="K44" s="118">
        <f>SUM(D44*J44)</f>
        <v>982.67</v>
      </c>
      <c r="L44" s="118"/>
      <c r="M44" s="150"/>
    </row>
    <row r="45" spans="1:13" s="15" customFormat="1" ht="18">
      <c r="A45" s="146"/>
      <c r="B45" s="151"/>
      <c r="C45" s="152"/>
      <c r="D45" s="156"/>
      <c r="E45" s="140"/>
      <c r="F45" s="143"/>
      <c r="G45" s="120" t="s">
        <v>30</v>
      </c>
      <c r="H45" s="117" t="s">
        <v>2</v>
      </c>
      <c r="I45" s="117"/>
      <c r="J45" s="136">
        <v>6.65</v>
      </c>
      <c r="K45" s="118">
        <f>SUM(D44*J45)</f>
        <v>6406.61</v>
      </c>
      <c r="L45" s="118"/>
      <c r="M45" s="150"/>
    </row>
    <row r="46" spans="1:13" s="15" customFormat="1" ht="18">
      <c r="A46" s="146"/>
      <c r="B46" s="151"/>
      <c r="C46" s="152"/>
      <c r="D46" s="156"/>
      <c r="E46" s="140"/>
      <c r="F46" s="143"/>
      <c r="G46" s="170" t="s">
        <v>31</v>
      </c>
      <c r="H46" s="117" t="s">
        <v>2</v>
      </c>
      <c r="I46" s="117"/>
      <c r="J46" s="136">
        <v>0.4</v>
      </c>
      <c r="K46" s="118">
        <f>SUM(D44*J46)</f>
        <v>385.36</v>
      </c>
      <c r="L46" s="118"/>
      <c r="M46" s="150"/>
    </row>
    <row r="47" spans="1:13" s="15" customFormat="1" ht="18">
      <c r="A47" s="146"/>
      <c r="B47" s="151"/>
      <c r="C47" s="152"/>
      <c r="D47" s="156"/>
      <c r="E47" s="140"/>
      <c r="F47" s="143"/>
      <c r="G47" s="120" t="s">
        <v>22</v>
      </c>
      <c r="H47" s="117" t="s">
        <v>2</v>
      </c>
      <c r="I47" s="117"/>
      <c r="J47" s="136">
        <v>0.2</v>
      </c>
      <c r="K47" s="118">
        <f>SUM(D44*J47)</f>
        <v>192.68</v>
      </c>
      <c r="L47" s="118"/>
      <c r="M47" s="150"/>
    </row>
    <row r="48" spans="1:13" s="15" customFormat="1" ht="18">
      <c r="A48" s="146"/>
      <c r="B48" s="151"/>
      <c r="C48" s="152"/>
      <c r="D48" s="156"/>
      <c r="E48" s="140"/>
      <c r="F48" s="143"/>
      <c r="G48" s="120" t="s">
        <v>29</v>
      </c>
      <c r="H48" s="117" t="s">
        <v>15</v>
      </c>
      <c r="I48" s="117"/>
      <c r="J48" s="136">
        <v>0.03</v>
      </c>
      <c r="K48" s="118">
        <f>SUM(D44*J48)</f>
        <v>28.9</v>
      </c>
      <c r="L48" s="118"/>
      <c r="M48" s="150"/>
    </row>
    <row r="49" spans="1:13" s="15" customFormat="1" ht="18">
      <c r="A49" s="146"/>
      <c r="B49" s="151"/>
      <c r="C49" s="152"/>
      <c r="D49" s="156"/>
      <c r="E49" s="140"/>
      <c r="F49" s="143"/>
      <c r="G49" s="120" t="s">
        <v>32</v>
      </c>
      <c r="H49" s="117" t="s">
        <v>15</v>
      </c>
      <c r="I49" s="117"/>
      <c r="J49" s="136">
        <v>1.3</v>
      </c>
      <c r="K49" s="118">
        <f>SUM(D44*J49)</f>
        <v>1252.42</v>
      </c>
      <c r="L49" s="118"/>
      <c r="M49" s="150"/>
    </row>
    <row r="50" spans="1:13" s="15" customFormat="1" ht="18">
      <c r="A50" s="146">
        <v>26</v>
      </c>
      <c r="B50" s="151" t="s">
        <v>67</v>
      </c>
      <c r="C50" s="159" t="s">
        <v>45</v>
      </c>
      <c r="D50" s="164">
        <v>182.7</v>
      </c>
      <c r="E50" s="140"/>
      <c r="F50" s="143"/>
      <c r="G50" s="148" t="s">
        <v>100</v>
      </c>
      <c r="H50" s="138" t="s">
        <v>36</v>
      </c>
      <c r="I50" s="138"/>
      <c r="J50" s="149">
        <v>1.1</v>
      </c>
      <c r="K50" s="147">
        <f>J50*D50</f>
        <v>200.97</v>
      </c>
      <c r="L50" s="140"/>
      <c r="M50" s="150"/>
    </row>
    <row r="51" spans="1:17" s="43" customFormat="1" ht="18">
      <c r="A51" s="51">
        <v>27</v>
      </c>
      <c r="B51" s="41" t="s">
        <v>37</v>
      </c>
      <c r="C51" s="35" t="s">
        <v>36</v>
      </c>
      <c r="D51" s="160">
        <v>550.8</v>
      </c>
      <c r="E51" s="39"/>
      <c r="F51" s="143"/>
      <c r="G51" s="137" t="s">
        <v>44</v>
      </c>
      <c r="H51" s="138" t="s">
        <v>40</v>
      </c>
      <c r="I51" s="138"/>
      <c r="J51" s="139">
        <v>0.15</v>
      </c>
      <c r="K51" s="140">
        <f>D51*J51</f>
        <v>82.62</v>
      </c>
      <c r="L51" s="140"/>
      <c r="M51" s="141"/>
      <c r="N51" s="19"/>
      <c r="P51" s="44"/>
      <c r="Q51" s="45"/>
    </row>
    <row r="52" spans="1:17" s="43" customFormat="1" ht="18">
      <c r="A52" s="51"/>
      <c r="B52" s="41"/>
      <c r="C52" s="35"/>
      <c r="D52" s="160"/>
      <c r="E52" s="39"/>
      <c r="F52" s="36"/>
      <c r="G52" s="137" t="s">
        <v>38</v>
      </c>
      <c r="H52" s="138" t="s">
        <v>36</v>
      </c>
      <c r="I52" s="138"/>
      <c r="J52" s="139">
        <v>1.1</v>
      </c>
      <c r="K52" s="140">
        <f>J52*D19</f>
        <v>28.6</v>
      </c>
      <c r="L52" s="140"/>
      <c r="M52" s="141"/>
      <c r="N52" s="19"/>
      <c r="P52" s="44"/>
      <c r="Q52" s="45"/>
    </row>
    <row r="53" spans="1:17" s="43" customFormat="1" ht="36">
      <c r="A53" s="51">
        <v>17</v>
      </c>
      <c r="B53" s="41" t="s">
        <v>89</v>
      </c>
      <c r="C53" s="35" t="s">
        <v>1</v>
      </c>
      <c r="D53" s="160">
        <v>120</v>
      </c>
      <c r="E53" s="39"/>
      <c r="F53" s="36"/>
      <c r="G53" s="165" t="s">
        <v>90</v>
      </c>
      <c r="H53" s="166" t="s">
        <v>2</v>
      </c>
      <c r="I53" s="166"/>
      <c r="J53" s="167">
        <v>25</v>
      </c>
      <c r="K53" s="168">
        <f>D53*J53</f>
        <v>3000</v>
      </c>
      <c r="L53" s="168"/>
      <c r="M53" s="141"/>
      <c r="N53" s="19"/>
      <c r="P53" s="44"/>
      <c r="Q53" s="45"/>
    </row>
    <row r="54" spans="1:17" s="43" customFormat="1" ht="18">
      <c r="A54" s="51"/>
      <c r="B54" s="41"/>
      <c r="C54" s="35"/>
      <c r="D54" s="160"/>
      <c r="E54" s="39"/>
      <c r="F54" s="36"/>
      <c r="G54" s="169" t="s">
        <v>91</v>
      </c>
      <c r="H54" s="166" t="s">
        <v>41</v>
      </c>
      <c r="I54" s="166"/>
      <c r="J54" s="167">
        <v>0.2</v>
      </c>
      <c r="K54" s="168">
        <f>J54*D53</f>
        <v>24</v>
      </c>
      <c r="L54" s="168"/>
      <c r="M54" s="141"/>
      <c r="N54" s="19"/>
      <c r="P54" s="44"/>
      <c r="Q54" s="45"/>
    </row>
    <row r="55" spans="1:17" s="43" customFormat="1" ht="36">
      <c r="A55" s="51">
        <v>18</v>
      </c>
      <c r="B55" s="41" t="s">
        <v>92</v>
      </c>
      <c r="C55" s="35" t="s">
        <v>1</v>
      </c>
      <c r="D55" s="160">
        <v>95</v>
      </c>
      <c r="E55" s="39"/>
      <c r="F55" s="36"/>
      <c r="G55" s="165" t="s">
        <v>93</v>
      </c>
      <c r="H55" s="166" t="s">
        <v>2</v>
      </c>
      <c r="I55" s="166"/>
      <c r="J55" s="167">
        <v>4</v>
      </c>
      <c r="K55" s="168">
        <f>J55*D55</f>
        <v>380</v>
      </c>
      <c r="L55" s="168"/>
      <c r="M55" s="141"/>
      <c r="N55" s="19"/>
      <c r="P55" s="44"/>
      <c r="Q55" s="45"/>
    </row>
    <row r="56" spans="1:17" s="43" customFormat="1" ht="18">
      <c r="A56" s="51"/>
      <c r="B56" s="41"/>
      <c r="C56" s="35"/>
      <c r="D56" s="160"/>
      <c r="E56" s="39"/>
      <c r="F56" s="36"/>
      <c r="G56" s="165" t="s">
        <v>94</v>
      </c>
      <c r="H56" s="166" t="s">
        <v>2</v>
      </c>
      <c r="I56" s="166"/>
      <c r="J56" s="167">
        <v>4</v>
      </c>
      <c r="K56" s="168">
        <f>D55*J56</f>
        <v>380</v>
      </c>
      <c r="L56" s="168"/>
      <c r="M56" s="141"/>
      <c r="N56" s="19"/>
      <c r="P56" s="44"/>
      <c r="Q56" s="45"/>
    </row>
    <row r="57" spans="1:17" s="43" customFormat="1" ht="54">
      <c r="A57" s="51">
        <v>19</v>
      </c>
      <c r="B57" s="41" t="s">
        <v>95</v>
      </c>
      <c r="C57" s="35" t="s">
        <v>1</v>
      </c>
      <c r="D57" s="160">
        <v>144</v>
      </c>
      <c r="E57" s="39"/>
      <c r="F57" s="36"/>
      <c r="G57" s="165"/>
      <c r="H57" s="166"/>
      <c r="I57" s="166"/>
      <c r="J57" s="167"/>
      <c r="K57" s="168"/>
      <c r="L57" s="168"/>
      <c r="M57" s="141"/>
      <c r="N57" s="19"/>
      <c r="P57" s="44"/>
      <c r="Q57" s="45"/>
    </row>
    <row r="58" spans="1:17" s="43" customFormat="1" ht="36">
      <c r="A58" s="51">
        <v>20</v>
      </c>
      <c r="B58" s="41" t="s">
        <v>96</v>
      </c>
      <c r="C58" s="35" t="s">
        <v>1</v>
      </c>
      <c r="D58" s="160">
        <v>144</v>
      </c>
      <c r="E58" s="39"/>
      <c r="F58" s="36"/>
      <c r="G58" s="169" t="s">
        <v>91</v>
      </c>
      <c r="H58" s="166" t="s">
        <v>41</v>
      </c>
      <c r="I58" s="166"/>
      <c r="J58" s="167">
        <v>0.2</v>
      </c>
      <c r="K58" s="168">
        <f>J58*D58</f>
        <v>28.8</v>
      </c>
      <c r="L58" s="168"/>
      <c r="M58" s="141"/>
      <c r="N58" s="19"/>
      <c r="P58" s="44"/>
      <c r="Q58" s="45"/>
    </row>
    <row r="59" spans="1:17" s="43" customFormat="1" ht="36">
      <c r="A59" s="51">
        <v>21</v>
      </c>
      <c r="B59" s="41" t="s">
        <v>97</v>
      </c>
      <c r="C59" s="35" t="s">
        <v>1</v>
      </c>
      <c r="D59" s="160">
        <v>144</v>
      </c>
      <c r="E59" s="39"/>
      <c r="F59" s="36"/>
      <c r="G59" s="165" t="s">
        <v>98</v>
      </c>
      <c r="H59" s="166" t="s">
        <v>1</v>
      </c>
      <c r="I59" s="166"/>
      <c r="J59" s="167">
        <v>1.15</v>
      </c>
      <c r="K59" s="168">
        <f>J59*D59</f>
        <v>165.6</v>
      </c>
      <c r="L59" s="168"/>
      <c r="M59" s="141"/>
      <c r="N59" s="19"/>
      <c r="P59" s="44"/>
      <c r="Q59" s="45"/>
    </row>
    <row r="60" spans="1:17" s="43" customFormat="1" ht="18">
      <c r="A60" s="51"/>
      <c r="B60" s="41"/>
      <c r="C60" s="35"/>
      <c r="D60" s="42"/>
      <c r="E60" s="39"/>
      <c r="F60" s="36"/>
      <c r="G60" s="165" t="s">
        <v>99</v>
      </c>
      <c r="H60" s="166" t="s">
        <v>2</v>
      </c>
      <c r="I60" s="166"/>
      <c r="J60" s="167">
        <v>1.9</v>
      </c>
      <c r="K60" s="168">
        <f>D59*J60</f>
        <v>273.6</v>
      </c>
      <c r="L60" s="168"/>
      <c r="M60" s="141"/>
      <c r="N60" s="19"/>
      <c r="P60" s="44"/>
      <c r="Q60" s="45"/>
    </row>
    <row r="61" spans="1:17" s="43" customFormat="1" ht="18">
      <c r="A61" s="51"/>
      <c r="B61" s="41"/>
      <c r="C61" s="35"/>
      <c r="D61" s="160"/>
      <c r="E61" s="39"/>
      <c r="F61" s="143"/>
      <c r="G61" s="137"/>
      <c r="H61" s="138"/>
      <c r="I61" s="138"/>
      <c r="J61" s="139"/>
      <c r="K61" s="140"/>
      <c r="L61" s="140"/>
      <c r="M61" s="141"/>
      <c r="N61" s="19"/>
      <c r="P61" s="44"/>
      <c r="Q61" s="45"/>
    </row>
    <row r="62" spans="1:17" s="43" customFormat="1" ht="18">
      <c r="A62" s="51"/>
      <c r="B62" s="41"/>
      <c r="C62" s="35"/>
      <c r="D62" s="160"/>
      <c r="E62" s="39"/>
      <c r="F62" s="143"/>
      <c r="G62" s="137"/>
      <c r="H62" s="138"/>
      <c r="I62" s="138"/>
      <c r="J62" s="139"/>
      <c r="K62" s="140"/>
      <c r="L62" s="140"/>
      <c r="M62" s="141"/>
      <c r="N62" s="19"/>
      <c r="P62" s="44"/>
      <c r="Q62" s="45"/>
    </row>
    <row r="63" spans="1:17" s="43" customFormat="1" ht="18">
      <c r="A63" s="51"/>
      <c r="B63" s="41"/>
      <c r="C63" s="35"/>
      <c r="D63" s="160"/>
      <c r="E63" s="39"/>
      <c r="F63" s="143"/>
      <c r="G63" s="137"/>
      <c r="H63" s="138"/>
      <c r="I63" s="138"/>
      <c r="J63" s="139"/>
      <c r="K63" s="140"/>
      <c r="L63" s="140"/>
      <c r="M63" s="141"/>
      <c r="N63" s="19"/>
      <c r="P63" s="44"/>
      <c r="Q63" s="45"/>
    </row>
    <row r="64" spans="1:17" s="43" customFormat="1" ht="18">
      <c r="A64" s="51"/>
      <c r="B64" s="41"/>
      <c r="C64" s="35"/>
      <c r="D64" s="42"/>
      <c r="E64" s="39"/>
      <c r="F64" s="36"/>
      <c r="G64" s="137"/>
      <c r="H64" s="138"/>
      <c r="I64" s="138"/>
      <c r="J64" s="139"/>
      <c r="K64" s="140"/>
      <c r="L64" s="140"/>
      <c r="M64" s="141"/>
      <c r="N64" s="19"/>
      <c r="P64" s="44"/>
      <c r="Q64" s="45"/>
    </row>
    <row r="65" spans="1:14" s="19" customFormat="1" ht="18">
      <c r="A65" s="25"/>
      <c r="B65" s="26" t="s">
        <v>23</v>
      </c>
      <c r="C65" s="27"/>
      <c r="D65" s="29"/>
      <c r="E65" s="29"/>
      <c r="F65" s="30"/>
      <c r="G65" s="53"/>
      <c r="H65" s="27"/>
      <c r="I65" s="27"/>
      <c r="J65" s="54"/>
      <c r="K65" s="28"/>
      <c r="L65" s="29"/>
      <c r="M65" s="55"/>
      <c r="N65" s="15"/>
    </row>
    <row r="66" spans="1:13" s="50" customFormat="1" ht="18">
      <c r="A66" s="40">
        <v>28</v>
      </c>
      <c r="B66" s="41" t="s">
        <v>24</v>
      </c>
      <c r="C66" s="35" t="s">
        <v>39</v>
      </c>
      <c r="D66" s="161">
        <v>146</v>
      </c>
      <c r="E66" s="118"/>
      <c r="F66" s="143"/>
      <c r="G66" s="41" t="s">
        <v>85</v>
      </c>
      <c r="H66" s="35" t="s">
        <v>25</v>
      </c>
      <c r="I66" s="49"/>
      <c r="J66" s="48"/>
      <c r="K66" s="46">
        <v>1</v>
      </c>
      <c r="L66" s="46"/>
      <c r="M66" s="47"/>
    </row>
    <row r="67" spans="1:13" s="50" customFormat="1" ht="18.75" thickBot="1">
      <c r="A67" s="56">
        <v>29</v>
      </c>
      <c r="B67" s="41" t="s">
        <v>33</v>
      </c>
      <c r="C67" s="35" t="s">
        <v>39</v>
      </c>
      <c r="D67" s="161"/>
      <c r="E67" s="118"/>
      <c r="F67" s="143"/>
      <c r="G67" s="57"/>
      <c r="H67" s="52"/>
      <c r="I67" s="58"/>
      <c r="J67" s="59"/>
      <c r="K67" s="60"/>
      <c r="L67" s="60"/>
      <c r="M67" s="61"/>
    </row>
    <row r="68" spans="1:14" s="19" customFormat="1" ht="18">
      <c r="A68" s="62"/>
      <c r="B68" s="31" t="s">
        <v>11</v>
      </c>
      <c r="C68" s="63"/>
      <c r="D68" s="64"/>
      <c r="E68" s="64"/>
      <c r="F68" s="65"/>
      <c r="G68" s="66" t="s">
        <v>9</v>
      </c>
      <c r="H68" s="63"/>
      <c r="I68" s="63"/>
      <c r="J68" s="67"/>
      <c r="K68" s="67"/>
      <c r="L68" s="67"/>
      <c r="M68" s="68"/>
      <c r="N68" s="15"/>
    </row>
    <row r="69" spans="1:16" s="19" customFormat="1" ht="34.5">
      <c r="A69" s="69"/>
      <c r="B69" s="20" t="s">
        <v>26</v>
      </c>
      <c r="C69" s="70"/>
      <c r="D69" s="70"/>
      <c r="E69" s="70"/>
      <c r="F69" s="71"/>
      <c r="G69" s="20" t="s">
        <v>19</v>
      </c>
      <c r="H69" s="72"/>
      <c r="I69" s="72"/>
      <c r="J69" s="73"/>
      <c r="K69" s="73"/>
      <c r="L69" s="73"/>
      <c r="M69" s="74"/>
      <c r="N69" s="15"/>
      <c r="O69" s="17"/>
      <c r="P69" s="18"/>
    </row>
    <row r="70" spans="1:14" s="19" customFormat="1" ht="18">
      <c r="A70" s="69"/>
      <c r="B70" s="20" t="s">
        <v>16</v>
      </c>
      <c r="C70" s="75"/>
      <c r="D70" s="76"/>
      <c r="E70" s="76"/>
      <c r="F70" s="77"/>
      <c r="G70" s="78"/>
      <c r="H70" s="73"/>
      <c r="I70" s="73"/>
      <c r="J70" s="73"/>
      <c r="K70" s="73"/>
      <c r="L70" s="72"/>
      <c r="M70" s="79"/>
      <c r="N70" s="18"/>
    </row>
    <row r="71" spans="1:16" s="19" customFormat="1" ht="18.75" thickBot="1">
      <c r="A71" s="84"/>
      <c r="B71" s="98" t="s">
        <v>27</v>
      </c>
      <c r="C71" s="104"/>
      <c r="D71" s="105"/>
      <c r="E71" s="105"/>
      <c r="F71" s="106"/>
      <c r="G71" s="87"/>
      <c r="H71" s="89"/>
      <c r="I71" s="89"/>
      <c r="J71" s="89"/>
      <c r="K71" s="89"/>
      <c r="L71" s="88"/>
      <c r="M71" s="90"/>
      <c r="N71" s="15"/>
      <c r="O71" s="15"/>
      <c r="P71" s="15"/>
    </row>
    <row r="72" spans="1:16" s="19" customFormat="1" ht="34.5">
      <c r="A72" s="99"/>
      <c r="B72" s="34" t="s">
        <v>20</v>
      </c>
      <c r="C72" s="80"/>
      <c r="D72" s="80"/>
      <c r="E72" s="80"/>
      <c r="F72" s="81"/>
      <c r="G72" s="100"/>
      <c r="H72" s="101"/>
      <c r="I72" s="101"/>
      <c r="J72" s="102"/>
      <c r="K72" s="102"/>
      <c r="L72" s="102"/>
      <c r="M72" s="103"/>
      <c r="N72" s="15"/>
      <c r="O72" s="17"/>
      <c r="P72" s="18"/>
    </row>
    <row r="73" spans="1:16" s="19" customFormat="1" ht="18">
      <c r="A73" s="69"/>
      <c r="B73" s="32" t="s">
        <v>16</v>
      </c>
      <c r="C73" s="70"/>
      <c r="D73" s="70"/>
      <c r="E73" s="70"/>
      <c r="F73" s="71"/>
      <c r="G73" s="78"/>
      <c r="H73" s="72"/>
      <c r="I73" s="72"/>
      <c r="J73" s="73"/>
      <c r="K73" s="73"/>
      <c r="L73" s="73"/>
      <c r="M73" s="79"/>
      <c r="N73" s="15"/>
      <c r="O73" s="17"/>
      <c r="P73" s="18"/>
    </row>
    <row r="74" spans="1:16" s="19" customFormat="1" ht="18.75" thickBot="1">
      <c r="A74" s="84"/>
      <c r="B74" s="33" t="s">
        <v>21</v>
      </c>
      <c r="C74" s="85"/>
      <c r="D74" s="85"/>
      <c r="E74" s="85"/>
      <c r="F74" s="86"/>
      <c r="G74" s="87"/>
      <c r="H74" s="88"/>
      <c r="I74" s="88"/>
      <c r="J74" s="89"/>
      <c r="K74" s="89"/>
      <c r="L74" s="89"/>
      <c r="M74" s="90"/>
      <c r="N74" s="15"/>
      <c r="O74" s="17"/>
      <c r="P74" s="18"/>
    </row>
    <row r="75" spans="1:16" s="19" customFormat="1" ht="18">
      <c r="A75" s="99"/>
      <c r="B75" s="107" t="s">
        <v>26</v>
      </c>
      <c r="C75" s="82"/>
      <c r="D75" s="82"/>
      <c r="E75" s="82"/>
      <c r="F75" s="81"/>
      <c r="G75" s="108"/>
      <c r="H75" s="109"/>
      <c r="I75" s="109"/>
      <c r="J75" s="110"/>
      <c r="K75" s="110"/>
      <c r="L75" s="110"/>
      <c r="M75" s="111"/>
      <c r="N75" s="83"/>
      <c r="O75" s="15"/>
      <c r="P75" s="15"/>
    </row>
    <row r="76" spans="1:16" s="19" customFormat="1" ht="18">
      <c r="A76" s="69"/>
      <c r="B76" s="20" t="s">
        <v>16</v>
      </c>
      <c r="C76" s="70"/>
      <c r="D76" s="70"/>
      <c r="E76" s="70"/>
      <c r="F76" s="71"/>
      <c r="G76" s="78"/>
      <c r="H76" s="72"/>
      <c r="I76" s="72"/>
      <c r="J76" s="73"/>
      <c r="K76" s="73"/>
      <c r="L76" s="73"/>
      <c r="M76" s="79"/>
      <c r="N76" s="15"/>
      <c r="O76" s="17"/>
      <c r="P76" s="18"/>
    </row>
    <row r="77" spans="1:16" s="19" customFormat="1" ht="18.75" thickBot="1">
      <c r="A77" s="84"/>
      <c r="B77" s="98" t="s">
        <v>27</v>
      </c>
      <c r="C77" s="85"/>
      <c r="D77" s="85"/>
      <c r="E77" s="85"/>
      <c r="F77" s="86"/>
      <c r="G77" s="87"/>
      <c r="H77" s="88"/>
      <c r="I77" s="88"/>
      <c r="J77" s="89"/>
      <c r="K77" s="89"/>
      <c r="L77" s="89"/>
      <c r="M77" s="90"/>
      <c r="N77" s="15"/>
      <c r="O77" s="17"/>
      <c r="P77" s="18"/>
    </row>
    <row r="78" spans="1:15" s="97" customFormat="1" ht="18">
      <c r="A78" s="91"/>
      <c r="B78" s="92"/>
      <c r="C78" s="93"/>
      <c r="D78" s="94"/>
      <c r="E78" s="94"/>
      <c r="F78" s="114"/>
      <c r="G78" s="95"/>
      <c r="H78" s="95"/>
      <c r="I78" s="95"/>
      <c r="J78" s="95"/>
      <c r="K78" s="95"/>
      <c r="L78" s="95"/>
      <c r="M78" s="95"/>
      <c r="N78" s="96"/>
      <c r="O78" s="95"/>
    </row>
    <row r="79" spans="1:15" s="97" customFormat="1" ht="18">
      <c r="A79" s="91"/>
      <c r="B79" s="171" t="s">
        <v>101</v>
      </c>
      <c r="C79" s="93"/>
      <c r="D79" s="94"/>
      <c r="E79" s="94"/>
      <c r="F79" s="114"/>
      <c r="G79" s="95"/>
      <c r="H79" s="95"/>
      <c r="I79" s="95"/>
      <c r="J79" s="95"/>
      <c r="K79" s="95"/>
      <c r="L79" s="95"/>
      <c r="M79" s="95"/>
      <c r="N79" s="96"/>
      <c r="O79" s="95"/>
    </row>
    <row r="80" spans="1:15" s="19" customFormat="1" ht="18">
      <c r="A80" s="172" t="s">
        <v>102</v>
      </c>
      <c r="B80" s="15" t="s">
        <v>106</v>
      </c>
      <c r="C80" s="17"/>
      <c r="D80" s="15"/>
      <c r="E80" s="15"/>
      <c r="F80" s="15"/>
      <c r="G80" s="15"/>
      <c r="H80" s="15"/>
      <c r="I80" s="15"/>
      <c r="J80" s="17"/>
      <c r="K80" s="17"/>
      <c r="L80" s="17"/>
      <c r="M80" s="15"/>
      <c r="N80" s="15"/>
      <c r="O80" s="15"/>
    </row>
    <row r="81" spans="1:13" s="11" customFormat="1" ht="18">
      <c r="A81" s="172" t="s">
        <v>103</v>
      </c>
      <c r="B81" s="15" t="s">
        <v>105</v>
      </c>
      <c r="C81" s="10"/>
      <c r="D81" s="9"/>
      <c r="E81" s="9"/>
      <c r="F81" s="9"/>
      <c r="G81" s="9"/>
      <c r="H81" s="10"/>
      <c r="I81" s="10"/>
      <c r="J81" s="10"/>
      <c r="K81" s="10"/>
      <c r="L81" s="9"/>
      <c r="M81" s="12"/>
    </row>
    <row r="82" spans="1:7" ht="18" customHeight="1">
      <c r="A82" s="173" t="s">
        <v>104</v>
      </c>
      <c r="B82" s="181" t="s">
        <v>108</v>
      </c>
      <c r="C82" s="181"/>
      <c r="D82" s="181"/>
      <c r="E82" s="181"/>
      <c r="F82" s="181"/>
      <c r="G82" s="181"/>
    </row>
    <row r="83" spans="1:7" ht="18" customHeight="1">
      <c r="A83" s="173" t="s">
        <v>107</v>
      </c>
      <c r="B83" s="182" t="s">
        <v>110</v>
      </c>
      <c r="C83" s="182"/>
      <c r="D83" s="182"/>
      <c r="E83" s="182"/>
      <c r="F83" s="182"/>
      <c r="G83" s="182"/>
    </row>
    <row r="84" spans="1:2" ht="18">
      <c r="A84" s="173" t="s">
        <v>109</v>
      </c>
      <c r="B84" s="50" t="s">
        <v>111</v>
      </c>
    </row>
    <row r="85" spans="1:2" ht="18">
      <c r="A85" s="173" t="s">
        <v>112</v>
      </c>
      <c r="B85" s="50" t="s">
        <v>113</v>
      </c>
    </row>
    <row r="86" spans="1:2" ht="18">
      <c r="A86" s="173"/>
      <c r="B86" s="50"/>
    </row>
    <row r="87" spans="1:2" ht="18">
      <c r="A87" s="173"/>
      <c r="B87" s="50"/>
    </row>
    <row r="88" ht="18">
      <c r="B88" s="50"/>
    </row>
    <row r="89" ht="18">
      <c r="B89" s="50"/>
    </row>
    <row r="90" ht="18">
      <c r="B90" s="50"/>
    </row>
  </sheetData>
  <sheetProtection/>
  <autoFilter ref="A9:Q77"/>
  <mergeCells count="12">
    <mergeCell ref="B82:G82"/>
    <mergeCell ref="B83:G83"/>
    <mergeCell ref="A2:B2"/>
    <mergeCell ref="A4:G4"/>
    <mergeCell ref="C6:G6"/>
    <mergeCell ref="A7:A8"/>
    <mergeCell ref="B7:B8"/>
    <mergeCell ref="C7:C8"/>
    <mergeCell ref="D7:D8"/>
    <mergeCell ref="E7:E8"/>
    <mergeCell ref="F7:F8"/>
    <mergeCell ref="G7:M7"/>
  </mergeCells>
  <printOptions/>
  <pageMargins left="0.7480314960629921" right="0.1968503937007874" top="0.19" bottom="0.21" header="0.1968503937007874" footer="0.1968503937007874"/>
  <pageSetup fitToHeight="8" fitToWidth="1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user</cp:lastModifiedBy>
  <cp:lastPrinted>2015-07-31T09:08:32Z</cp:lastPrinted>
  <dcterms:created xsi:type="dcterms:W3CDTF">2000-02-04T12:21:14Z</dcterms:created>
  <dcterms:modified xsi:type="dcterms:W3CDTF">2016-04-05T10:45:46Z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-1414845597</vt:i4>
  </property>
  <property fmtid="{D5CDD505-2E9C-101B-9397-08002B2CF9AE}" pid="3" name="_NewReviewCycle">
    <vt:lpwstr/>
  </property>
  <property fmtid="{D5CDD505-2E9C-101B-9397-08002B2CF9AE}" pid="4" name="_EmailSubject">
    <vt:lpwstr>Запрошення до участі в тендері «Ремонт гідроізоляції покрівлі ТРЦ «Гулівер»»</vt:lpwstr>
  </property>
  <property fmtid="{D5CDD505-2E9C-101B-9397-08002B2CF9AE}" pid="5" name="_AuthorEmail">
    <vt:lpwstr/>
  </property>
  <property fmtid="{D5CDD505-2E9C-101B-9397-08002B2CF9AE}" pid="6" name="_AuthorEmailDisplayName">
    <vt:lpwstr>тендер</vt:lpwstr>
  </property>
  <property fmtid="{D5CDD505-2E9C-101B-9397-08002B2CF9AE}" pid="7" name="_ReviewingToolsShownOnce">
    <vt:lpwstr/>
  </property>
</Properties>
</file>